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Grants\"/>
    </mc:Choice>
  </mc:AlternateContent>
  <xr:revisionPtr revIDLastSave="0" documentId="13_ncr:1_{16CA3953-8B9E-4035-A701-3B2DF7A42CBC}" xr6:coauthVersionLast="47" xr6:coauthVersionMax="47" xr10:uidLastSave="{00000000-0000-0000-0000-000000000000}"/>
  <bookViews>
    <workbookView xWindow="-120" yWindow="-120" windowWidth="25440" windowHeight="15390" xr2:uid="{00000000-000D-0000-FFFF-FFFF00000000}"/>
  </bookViews>
  <sheets>
    <sheet name="signature sheet" sheetId="5" r:id="rId1"/>
    <sheet name="year 1" sheetId="1" r:id="rId2"/>
    <sheet name="year 2" sheetId="7" r:id="rId3"/>
    <sheet name="year 3" sheetId="8" r:id="rId4"/>
    <sheet name="year 4" sheetId="9" r:id="rId5"/>
    <sheet name="year 5" sheetId="10" r:id="rId6"/>
    <sheet name="summary" sheetId="4" r:id="rId7"/>
    <sheet name="Lookups" sheetId="6" state="hidden" r:id="rId8"/>
  </sheets>
  <definedNames>
    <definedName name="preaward">Lookups!$A$14:$E$21</definedName>
    <definedName name="_xlnm.Print_Area" localSheetId="6">summary!$A$1:$C$44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0" l="1"/>
  <c r="F22" i="10"/>
  <c r="F21" i="10"/>
  <c r="F24" i="10" s="1"/>
  <c r="F25" i="10" s="1"/>
  <c r="F27" i="10"/>
  <c r="F28" i="10"/>
  <c r="F23" i="9"/>
  <c r="F22" i="9"/>
  <c r="F21" i="9"/>
  <c r="F23" i="8"/>
  <c r="F22" i="8"/>
  <c r="F21" i="8"/>
  <c r="F24" i="8" s="1"/>
  <c r="F25" i="8" s="1"/>
  <c r="F23" i="7"/>
  <c r="F22" i="7"/>
  <c r="F21" i="7"/>
  <c r="F24" i="7" s="1"/>
  <c r="F25" i="7" s="1"/>
  <c r="F24" i="9" l="1"/>
  <c r="F25" i="9" s="1"/>
  <c r="F29" i="10"/>
  <c r="F30" i="10" s="1"/>
  <c r="F8" i="7"/>
  <c r="F8" i="1"/>
  <c r="C27" i="4" l="1"/>
  <c r="B8" i="5" l="1"/>
  <c r="B11" i="5" l="1"/>
  <c r="B10" i="5"/>
  <c r="B9" i="5"/>
  <c r="B20" i="5" l="1"/>
  <c r="B17" i="5"/>
  <c r="B13" i="5"/>
  <c r="C42" i="4" l="1"/>
  <c r="C33" i="4"/>
  <c r="C32" i="4"/>
  <c r="C31" i="4"/>
  <c r="C30" i="4"/>
  <c r="C29" i="4"/>
  <c r="C28" i="4"/>
  <c r="C26" i="4"/>
  <c r="C25" i="4"/>
  <c r="C23" i="4"/>
  <c r="F62" i="10"/>
  <c r="F43" i="10"/>
  <c r="F42" i="10"/>
  <c r="F41" i="10"/>
  <c r="F44" i="10" s="1"/>
  <c r="F45" i="10" s="1"/>
  <c r="F36" i="10"/>
  <c r="F35" i="10"/>
  <c r="F34" i="10"/>
  <c r="F14" i="10"/>
  <c r="F13" i="10"/>
  <c r="F15" i="10" s="1"/>
  <c r="F9" i="10"/>
  <c r="F8" i="10"/>
  <c r="F10" i="10" s="1"/>
  <c r="B3" i="10"/>
  <c r="B2" i="10"/>
  <c r="B1" i="10"/>
  <c r="F62" i="9"/>
  <c r="F43" i="9"/>
  <c r="F42" i="9"/>
  <c r="F41" i="9"/>
  <c r="F36" i="9"/>
  <c r="F35" i="9"/>
  <c r="F34" i="9"/>
  <c r="F28" i="9"/>
  <c r="F27" i="9"/>
  <c r="F14" i="9"/>
  <c r="F13" i="9"/>
  <c r="F9" i="9"/>
  <c r="F8" i="9"/>
  <c r="B3" i="9"/>
  <c r="B2" i="9"/>
  <c r="B1" i="9"/>
  <c r="F62" i="8"/>
  <c r="F43" i="8"/>
  <c r="F42" i="8"/>
  <c r="F41" i="8"/>
  <c r="F36" i="8"/>
  <c r="F35" i="8"/>
  <c r="F34" i="8"/>
  <c r="F28" i="8"/>
  <c r="F27" i="8"/>
  <c r="F14" i="8"/>
  <c r="F13" i="8"/>
  <c r="F9" i="8"/>
  <c r="F8" i="8"/>
  <c r="F10" i="8" s="1"/>
  <c r="B3" i="8"/>
  <c r="B2" i="8"/>
  <c r="B1" i="8"/>
  <c r="B3" i="7"/>
  <c r="B2" i="7"/>
  <c r="B1" i="7"/>
  <c r="F62" i="7"/>
  <c r="F43" i="7"/>
  <c r="F42" i="7"/>
  <c r="F41" i="7"/>
  <c r="F36" i="7"/>
  <c r="F35" i="7"/>
  <c r="F34" i="7"/>
  <c r="F28" i="7"/>
  <c r="F27" i="7"/>
  <c r="F14" i="7"/>
  <c r="F13" i="7"/>
  <c r="F15" i="7" s="1"/>
  <c r="F9" i="7"/>
  <c r="F10" i="7" s="1"/>
  <c r="F18" i="7" s="1"/>
  <c r="F43" i="1"/>
  <c r="F42" i="1"/>
  <c r="F41" i="1"/>
  <c r="F18" i="10" l="1"/>
  <c r="F44" i="8"/>
  <c r="F45" i="8" s="1"/>
  <c r="F29" i="9"/>
  <c r="F30" i="9" s="1"/>
  <c r="F37" i="8"/>
  <c r="F38" i="8" s="1"/>
  <c r="F44" i="7"/>
  <c r="F45" i="7" s="1"/>
  <c r="F44" i="1"/>
  <c r="F45" i="1" s="1"/>
  <c r="F44" i="9"/>
  <c r="F45" i="9" s="1"/>
  <c r="F37" i="7"/>
  <c r="F38" i="7" s="1"/>
  <c r="F37" i="10"/>
  <c r="F38" i="10" s="1"/>
  <c r="F17" i="10"/>
  <c r="F37" i="9"/>
  <c r="F38" i="9" s="1"/>
  <c r="F15" i="9"/>
  <c r="F17" i="9" s="1"/>
  <c r="F10" i="9"/>
  <c r="F18" i="9" s="1"/>
  <c r="F29" i="8"/>
  <c r="F30" i="8" s="1"/>
  <c r="F15" i="8"/>
  <c r="F17" i="8" s="1"/>
  <c r="F47" i="8" s="1"/>
  <c r="F29" i="7"/>
  <c r="F30" i="7" s="1"/>
  <c r="F17" i="7"/>
  <c r="F47" i="9" l="1"/>
  <c r="F47" i="7"/>
  <c r="F18" i="8"/>
  <c r="F48" i="9"/>
  <c r="F48" i="8"/>
  <c r="F49" i="8" s="1"/>
  <c r="F65" i="8" s="1"/>
  <c r="F66" i="8" s="1"/>
  <c r="F68" i="8" s="1"/>
  <c r="F48" i="7"/>
  <c r="F48" i="10"/>
  <c r="F47" i="10"/>
  <c r="F49" i="7" l="1"/>
  <c r="F65" i="7" s="1"/>
  <c r="F66" i="7" s="1"/>
  <c r="F68" i="7" s="1"/>
  <c r="F49" i="9"/>
  <c r="F65" i="9" s="1"/>
  <c r="F66" i="9" s="1"/>
  <c r="F68" i="9" s="1"/>
  <c r="F49" i="10"/>
  <c r="F65" i="10" s="1"/>
  <c r="F66" i="10" s="1"/>
  <c r="F68" i="10" s="1"/>
  <c r="F28" i="1" l="1"/>
  <c r="F27" i="1"/>
  <c r="F29" i="1" l="1"/>
  <c r="F30" i="1" s="1"/>
  <c r="B26" i="5"/>
  <c r="F62" i="1"/>
  <c r="C34" i="4" s="1"/>
  <c r="F36" i="1"/>
  <c r="F35" i="1"/>
  <c r="F34" i="1"/>
  <c r="F23" i="1"/>
  <c r="F22" i="1"/>
  <c r="F21" i="1"/>
  <c r="F14" i="1"/>
  <c r="F13" i="1"/>
  <c r="F9" i="1"/>
  <c r="B38" i="4"/>
  <c r="B3" i="4"/>
  <c r="B2" i="4"/>
  <c r="B1" i="4"/>
  <c r="F15" i="1" l="1"/>
  <c r="F37" i="1"/>
  <c r="C16" i="4" s="1"/>
  <c r="F10" i="1"/>
  <c r="F18" i="1" s="1"/>
  <c r="F24" i="1"/>
  <c r="C12" i="4" s="1"/>
  <c r="C9" i="4" l="1"/>
  <c r="F38" i="1"/>
  <c r="C17" i="4" s="1"/>
  <c r="F25" i="1"/>
  <c r="C13" i="4" s="1"/>
  <c r="F17" i="1"/>
  <c r="F48" i="1" l="1"/>
  <c r="C20" i="4" s="1"/>
  <c r="F47" i="1"/>
  <c r="C19" i="4" s="1"/>
  <c r="C8" i="4"/>
  <c r="F49" i="1" l="1"/>
  <c r="C21" i="4" s="1"/>
  <c r="F65" i="1" l="1"/>
  <c r="C37" i="4" s="1"/>
  <c r="F66" i="1" l="1"/>
  <c r="C38" i="4" s="1"/>
  <c r="F68" i="1" l="1"/>
  <c r="C40" i="4" s="1"/>
  <c r="B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17" authorId="0" shapeId="0" xr:uid="{00000000-0006-0000-0000-000001000000}">
      <text>
        <r>
          <rPr>
            <b/>
            <sz val="9"/>
            <color indexed="81"/>
            <rFont val="Tahoma"/>
            <family val="2"/>
          </rPr>
          <t>ns330599:</t>
        </r>
        <r>
          <rPr>
            <sz val="9"/>
            <color indexed="81"/>
            <rFont val="Tahoma"/>
            <family val="2"/>
          </rPr>
          <t xml:space="preserve">
Agency providing direct funding to WNEU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1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1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2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2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3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3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4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4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5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5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600-000001000000}">
      <text>
        <r>
          <rPr>
            <b/>
            <sz val="9"/>
            <color indexed="81"/>
            <rFont val="Tahoma"/>
            <family val="2"/>
          </rPr>
          <t>ns330599:</t>
        </r>
        <r>
          <rPr>
            <sz val="9"/>
            <color indexed="81"/>
            <rFont val="Tahoma"/>
            <family val="2"/>
          </rPr>
          <t xml:space="preserve">
Agency providing direct funding to Western New England University</t>
        </r>
      </text>
    </comment>
  </commentList>
</comments>
</file>

<file path=xl/sharedStrings.xml><?xml version="1.0" encoding="utf-8"?>
<sst xmlns="http://schemas.openxmlformats.org/spreadsheetml/2006/main" count="603" uniqueCount="202">
  <si>
    <t>Name 1</t>
  </si>
  <si>
    <t>Narrative-Justification</t>
  </si>
  <si>
    <t>Salary and Compensation</t>
  </si>
  <si>
    <t>Faculty</t>
  </si>
  <si>
    <t>Name 2</t>
  </si>
  <si>
    <t>Name 3</t>
  </si>
  <si>
    <t>Staff</t>
  </si>
  <si>
    <t>Subtotal Faculty Salary</t>
  </si>
  <si>
    <t>Benefits</t>
  </si>
  <si>
    <t>Subtotal Staff Salary</t>
  </si>
  <si>
    <t xml:space="preserve">Student </t>
  </si>
  <si>
    <t>Position 1</t>
  </si>
  <si>
    <t>Position 2</t>
  </si>
  <si>
    <t>Position 3</t>
  </si>
  <si>
    <t>Supplies &amp; Materials</t>
  </si>
  <si>
    <t>Non Compensation</t>
  </si>
  <si>
    <t>Total Salary----------------------------------------------------------------------------------------</t>
  </si>
  <si>
    <t>Total Benefits----------------------------------------------------------------------------------------</t>
  </si>
  <si>
    <t>Equipment</t>
  </si>
  <si>
    <t>Graduate Student Tuition Waivers</t>
  </si>
  <si>
    <t>Rent (Off Campus Projects Only)</t>
  </si>
  <si>
    <t>Travel</t>
  </si>
  <si>
    <t>Dues and Fees</t>
  </si>
  <si>
    <t>Other</t>
  </si>
  <si>
    <t>Total Non Compensation</t>
  </si>
  <si>
    <t>Base (Compensation Only )</t>
  </si>
  <si>
    <t>Cost Share Commitments</t>
  </si>
  <si>
    <t>Total Project Budget Request Amount</t>
  </si>
  <si>
    <t>Percent  of Time</t>
  </si>
  <si>
    <t>Base Pay</t>
  </si>
  <si>
    <t>Service Period</t>
  </si>
  <si>
    <t>Year 1 Budget Amount</t>
  </si>
  <si>
    <t>Student /Hourly</t>
  </si>
  <si>
    <t>Principal Investigator :</t>
  </si>
  <si>
    <t>Department:</t>
  </si>
  <si>
    <t>Phone:</t>
  </si>
  <si>
    <t>Agency Program Name (if any):</t>
  </si>
  <si>
    <t>Proposal Title and Purpose:</t>
  </si>
  <si>
    <t>Submission Deadline Date (include time if specified):</t>
  </si>
  <si>
    <t>Select one: (X)</t>
  </si>
  <si>
    <t>Must be received by</t>
  </si>
  <si>
    <t>Postmark allowed</t>
  </si>
  <si>
    <t>Does the project involve research on human or animal subjects:</t>
  </si>
  <si>
    <t xml:space="preserve">Does this project require faculty release time? </t>
  </si>
  <si>
    <t>Does this project include a nonstandard F&amp;A rate?</t>
  </si>
  <si>
    <t>If Yes, Does the sponsor have an existing policy on F&amp;A reimbursements?</t>
  </si>
  <si>
    <t>REQUIRED SIGNATURES:</t>
  </si>
  <si>
    <t>Signature:</t>
  </si>
  <si>
    <t>Subtotal Faculty Academic Year Salary</t>
  </si>
  <si>
    <t>Subtotal Faculty Summer Salary</t>
  </si>
  <si>
    <t>Total Faculty Salary</t>
  </si>
  <si>
    <t>Project Summary</t>
  </si>
  <si>
    <t>Faculty Summer Salary 8.0%</t>
  </si>
  <si>
    <t xml:space="preserve">Indirect Cost On Campus Rate </t>
  </si>
  <si>
    <t>Indirect Cost ---------------------</t>
  </si>
  <si>
    <t>Indirect Cost----------------------------------------------------------------------------------------</t>
  </si>
  <si>
    <t>Western New England University Approval Form for External Grant Applications</t>
  </si>
  <si>
    <t>Total Salary-------------------------------------------------------------------------------------------------------------------------------------------------------</t>
  </si>
  <si>
    <t>Total Benefits------------------------------------------------------------------------------------------------------------------------------------------</t>
  </si>
  <si>
    <t>TOTAL Compensation including Fringe Benefits</t>
  </si>
  <si>
    <t>PROJECT COST TOTAL - SPONSOR SHARE</t>
  </si>
  <si>
    <t>Name of Project:</t>
  </si>
  <si>
    <t>Sponsoring Agency:</t>
  </si>
  <si>
    <t>Principle Investigator:</t>
  </si>
  <si>
    <t>Project Period:</t>
  </si>
  <si>
    <t>Budget Period:</t>
  </si>
  <si>
    <t>Date:</t>
  </si>
  <si>
    <t>Principal Investigator signature:</t>
  </si>
  <si>
    <t>Department Chair or Director’s signature:</t>
  </si>
  <si>
    <t>Dean’s signature:</t>
  </si>
  <si>
    <t>Subtotal Student Salary</t>
  </si>
  <si>
    <t>Is this a sub-award from a Federal grant or contract:</t>
  </si>
  <si>
    <t>If Yes, Federal Agency:</t>
  </si>
  <si>
    <t>4.        VICE PRESIDENT FOR FINANCE AND ADMINISTRATION – FINAL APPROVAL</t>
  </si>
  <si>
    <t xml:space="preserve">5.        VICE PRESIDENT FOR ACADEMIC AFFAIRS/PROVOST – FINAL APPROVAL </t>
  </si>
  <si>
    <t>3b.       CONTROLLER’S OFFICE – APPROVAL OF BUDGET</t>
  </si>
  <si>
    <t>Email Address:</t>
  </si>
  <si>
    <t>Phone Number:</t>
  </si>
  <si>
    <t>Federal Government</t>
  </si>
  <si>
    <t>State Government</t>
  </si>
  <si>
    <t>Local Government</t>
  </si>
  <si>
    <t>Private Non-Profit</t>
  </si>
  <si>
    <t>Private For-Profit</t>
  </si>
  <si>
    <t>Foreign Government or Entity</t>
  </si>
  <si>
    <r>
      <rPr>
        <b/>
        <i/>
        <sz val="9"/>
        <rFont val="Times New Roman"/>
        <family val="1"/>
      </rPr>
      <t>Note</t>
    </r>
    <r>
      <rPr>
        <i/>
        <sz val="9"/>
        <rFont val="Times New Roman"/>
        <family val="1"/>
      </rPr>
      <t>: All hourly positions must meet minimum wage requirements based on when work is performed.</t>
    </r>
  </si>
  <si>
    <t>1. Faculty Academic Year Salary</t>
  </si>
  <si>
    <t>2. Faculty Summer Salary</t>
  </si>
  <si>
    <t>Fringe Benefits</t>
  </si>
  <si>
    <t>Subtotal Full-Time Staff Salary</t>
  </si>
  <si>
    <t>3. Full Time Staff Salary</t>
  </si>
  <si>
    <t>4. Part-Time and Temporary Staff Positions</t>
  </si>
  <si>
    <t>5. Academic Year Student Wages:</t>
  </si>
  <si>
    <t>6. Non-Academic Year Student Wages:</t>
  </si>
  <si>
    <t>7. Non Compensation</t>
  </si>
  <si>
    <t>Temporary and Part-Time Staff 8%</t>
  </si>
  <si>
    <t>Non-Academic Year Student Wages 8%</t>
  </si>
  <si>
    <t>Academic Year Student Wages 0%</t>
  </si>
  <si>
    <t>Student Tuition Waivers</t>
  </si>
  <si>
    <t>Budget Line Item:</t>
  </si>
  <si>
    <t>Item Description Detail</t>
  </si>
  <si>
    <t>Number of Years (Budget Periods) Funded:</t>
  </si>
  <si>
    <r>
      <rPr>
        <sz val="9"/>
        <rFont val="Times New Roman"/>
        <family val="1"/>
      </rPr>
      <t xml:space="preserve">Hourly </t>
    </r>
    <r>
      <rPr>
        <u/>
        <sz val="9"/>
        <rFont val="Times New Roman"/>
        <family val="1"/>
      </rPr>
      <t>Rate</t>
    </r>
  </si>
  <si>
    <r>
      <rPr>
        <sz val="8"/>
        <rFont val="Times New Roman"/>
        <family val="1"/>
      </rPr>
      <t xml:space="preserve">Hours per </t>
    </r>
    <r>
      <rPr>
        <u/>
        <sz val="8"/>
        <rFont val="Times New Roman"/>
        <family val="1"/>
      </rPr>
      <t>Week</t>
    </r>
  </si>
  <si>
    <r>
      <rPr>
        <sz val="9"/>
        <rFont val="Times New Roman"/>
        <family val="1"/>
      </rPr>
      <t xml:space="preserve"># of </t>
    </r>
    <r>
      <rPr>
        <u/>
        <sz val="9"/>
        <rFont val="Times New Roman"/>
        <family val="1"/>
      </rPr>
      <t>Weeks</t>
    </r>
  </si>
  <si>
    <t>0% (Academic) or 8% (Summer)</t>
  </si>
  <si>
    <t>Private University</t>
  </si>
  <si>
    <t>Public University</t>
  </si>
  <si>
    <t>Other (please identify)</t>
  </si>
  <si>
    <t xml:space="preserve">Does the project involve another private or public institution of higher education or another organization? </t>
  </si>
  <si>
    <t>University cost share commitment:</t>
  </si>
  <si>
    <t>In-Kind based cost share funding:</t>
  </si>
  <si>
    <t>Grant amount requested from sponsor:</t>
  </si>
  <si>
    <t>If Yes, indicate matching percentage required?</t>
  </si>
  <si>
    <t>Name of Funding or Sponsoring Agency:</t>
  </si>
  <si>
    <t>Cost Share Commitments (Enter lump sum with cost details in separate attachment)</t>
  </si>
  <si>
    <t>Provide GL Account number below</t>
  </si>
  <si>
    <t>Only include mandatory cost sharing as required by sponsor</t>
  </si>
  <si>
    <t>Must be a Colleague GL Account in format XX-X-XXXXXXXX-XX-XXXXXX</t>
  </si>
  <si>
    <t>Faculty release time, waived indirect costs, etc.</t>
  </si>
  <si>
    <t>Subtotal Part-Time and Temporary Staff Salary</t>
  </si>
  <si>
    <t>DO NOT MODIFY THE FORMULAS IN THIS FORM WITHOUT FIRST CONTACTING THE CONTROLLER'S OFFICE</t>
  </si>
  <si>
    <t>Sponsor Type (use dropdown):</t>
  </si>
  <si>
    <t xml:space="preserve">Will the work be performed on the Western New England University campus? </t>
  </si>
  <si>
    <t>Sponsor Types</t>
  </si>
  <si>
    <t>Pre-Award Contacts</t>
  </si>
  <si>
    <t>Name</t>
  </si>
  <si>
    <t>Email Address</t>
  </si>
  <si>
    <t>Phone Number</t>
  </si>
  <si>
    <t>College, School or Division</t>
  </si>
  <si>
    <t>Department</t>
  </si>
  <si>
    <t>Michele Schaft</t>
  </si>
  <si>
    <t>michele.schaft@wne.edu</t>
  </si>
  <si>
    <t>(413) 796-2333</t>
  </si>
  <si>
    <t>College of Pharmacy &amp; Health Sciences</t>
  </si>
  <si>
    <t>Advancement</t>
  </si>
  <si>
    <t>College of Engineering</t>
  </si>
  <si>
    <t>Jody Levesque</t>
  </si>
  <si>
    <t>jody.levesque@wne.edu</t>
  </si>
  <si>
    <t>(413) 782-1218</t>
  </si>
  <si>
    <t>College of Arts &amp; Sciences</t>
  </si>
  <si>
    <t>(413) 782-1413</t>
  </si>
  <si>
    <t>School of Law</t>
  </si>
  <si>
    <t>Dean's Office</t>
  </si>
  <si>
    <t>Yes/No</t>
  </si>
  <si>
    <t>If No, specify work location?</t>
  </si>
  <si>
    <t>If Yes, which semesters/years:</t>
  </si>
  <si>
    <t>If Yes, specify:</t>
  </si>
  <si>
    <r>
      <t>DO NOT SEND THIS FORM TO THE SPONSOR</t>
    </r>
    <r>
      <rPr>
        <sz val="12"/>
        <rFont val="Times New Roman"/>
        <family val="1"/>
      </rPr>
      <t xml:space="preserve">.  Use this form as a cover sheet for your proposal during the internal review and approval process.  The signatures listed below are required before your proposal is authorized for submission to the funding agency.  </t>
    </r>
    <r>
      <rPr>
        <b/>
        <sz val="12"/>
        <color rgb="FFFF0000"/>
        <rFont val="Times New Roman"/>
        <family val="1"/>
      </rPr>
      <t>Please understand the internal routing process can take up to 10 business days to complete.  Proposals routed without the 10 day lead time can't be guaranteed for completion prior to the sponsor's submission deadline.</t>
    </r>
    <r>
      <rPr>
        <sz val="12"/>
        <rFont val="Times New Roman"/>
        <family val="1"/>
      </rPr>
      <t xml:space="preserve">  </t>
    </r>
    <r>
      <rPr>
        <b/>
        <sz val="12"/>
        <rFont val="Times New Roman"/>
        <family val="1"/>
      </rPr>
      <t>All applications are required to be complete and ready for submission one business day before the due date/time.</t>
    </r>
  </si>
  <si>
    <r>
      <t xml:space="preserve">1.        P.I. INTENT TO APPLY FOR EXTERNAL FUNDING:  </t>
    </r>
    <r>
      <rPr>
        <sz val="12"/>
        <rFont val="Times New Roman"/>
        <family val="1"/>
      </rPr>
      <t>I have discussed the proposed project and grant requirements with my department chair/director and I am authorized to proceed with proposal development.</t>
    </r>
  </si>
  <si>
    <r>
      <t xml:space="preserve">3a.       ADVANCEMENT DIVSION REVIEW:  </t>
    </r>
    <r>
      <rPr>
        <sz val="12"/>
        <rFont val="Times New Roman"/>
        <family val="1"/>
      </rPr>
      <t>I have reviewed the attached proposal for compliance with funder and University guidelines.</t>
    </r>
    <r>
      <rPr>
        <b/>
        <i/>
        <sz val="12"/>
        <rFont val="Times New Roman"/>
        <family val="1"/>
      </rPr>
      <t xml:space="preserve"> </t>
    </r>
    <r>
      <rPr>
        <b/>
        <i/>
        <sz val="12"/>
        <color rgb="FFFF0000"/>
        <rFont val="Times New Roman"/>
        <family val="1"/>
      </rPr>
      <t>(ONLY APPLICAPLE TO PHILANTHROPIC PRIVATE SPONSORS AS DEFINED BY ADVANCEMENT)</t>
    </r>
  </si>
  <si>
    <t>Is cost share commitment formula based (matching)?</t>
  </si>
  <si>
    <t>If Yes, attach copy of policy.</t>
  </si>
  <si>
    <t>Department or Office:</t>
  </si>
  <si>
    <t>Lisa Remillard</t>
  </si>
  <si>
    <t>lisa.remillard@wne.edu</t>
  </si>
  <si>
    <t>(413) 782-1305</t>
  </si>
  <si>
    <t>College of Business</t>
  </si>
  <si>
    <t>If Yes, specify the institution:</t>
  </si>
  <si>
    <r>
      <t xml:space="preserve">2b.       DEAN’S APPROVAL OF PROPOSED PROJECT AND BUDGET:  </t>
    </r>
    <r>
      <rPr>
        <sz val="12"/>
        <rFont val="Times New Roman"/>
        <family val="1"/>
      </rPr>
      <t>I have reviewed the attached proposal and approve the project’s staffing and budget allocations. I APPROVE THE INSTRUCTIONAL RELEASE TIME REQUESTED IF APPLICABLE.</t>
    </r>
  </si>
  <si>
    <t>College, School or Division:</t>
  </si>
  <si>
    <t>Department GL Account that will fund cost share $:</t>
  </si>
  <si>
    <t>GL Account only required for cash based cost share $</t>
  </si>
  <si>
    <t>(A nonstandard rate is any rate that deviates from the federal negotiated rate agreement)</t>
  </si>
  <si>
    <t>Year 2 Budget Amount</t>
  </si>
  <si>
    <t>Year 3 Budget Amount</t>
  </si>
  <si>
    <t>Year 4 Budget Amount</t>
  </si>
  <si>
    <t>Year 5 Budget Amount</t>
  </si>
  <si>
    <t>Cash based cost share funding:</t>
  </si>
  <si>
    <r>
      <t xml:space="preserve">2a.       DEPARTMENT CHAIR/DIRECTOR’S APPROVAL OF PROPOSED PROJECT AND BUDGET:  </t>
    </r>
    <r>
      <rPr>
        <sz val="12"/>
        <rFont val="Times New Roman"/>
        <family val="1"/>
      </rPr>
      <t>I have reviewed the attached proposal and approve the project’s staffing and budget allocations. I APPROVE THE INSTRUCTIONAL RELEASE TIME REQUESTED IF APPLICABLE.</t>
    </r>
  </si>
  <si>
    <t>Pre-Award Contact Name: (use dropdown)</t>
  </si>
  <si>
    <t>Consultants/Honorarium</t>
  </si>
  <si>
    <t>Subtotal Student Salary - Academic Year Wages</t>
  </si>
  <si>
    <t>Subtotal Student Salary - Non-Academic Year (Summer) Wages</t>
  </si>
  <si>
    <t>Are there any FCOI issues to disclose related to this proposal?</t>
  </si>
  <si>
    <t>Yes/No response required, leaving blank will result in non-review of proposal.</t>
  </si>
  <si>
    <t>Yes/No response required. If Yes, attach University's FCOI disclosure and reporting form.</t>
  </si>
  <si>
    <t>As Principal Investigator, I have read the University's Financial Conflict of Interest (FCOI) Policy and completed the required training as specified</t>
  </si>
  <si>
    <t xml:space="preserve">   in the University's FCOI Policy?</t>
  </si>
  <si>
    <t>Dale-Marie Dahlke</t>
  </si>
  <si>
    <t>dalemarie.dahlke@law.wne.edu</t>
  </si>
  <si>
    <t>The Pre-Award contact listed immediately below is responsible for ensuring that a complete copy of the finished proposal package and all resulting award, negotiation and information received from the sponsor is provided to the University Controller's Office.  Account numbers and Project numbers for the award can't be established in the University's accounting system until all award and supporting materials have been received.  The individual listed below is also responsible for all 
pre-award responsibilities including submitting any and all required material to the sponsor.</t>
  </si>
  <si>
    <r>
      <rPr>
        <b/>
        <sz val="9"/>
        <rFont val="Times New Roman"/>
        <family val="1"/>
      </rPr>
      <t>Minimum Wage Requirements:</t>
    </r>
    <r>
      <rPr>
        <sz val="9"/>
        <rFont val="Times New Roman"/>
        <family val="1"/>
      </rPr>
      <t xml:space="preserve">
Prior to July 1, 2021: $12.75 per hour
As of July 1, 2021: $13.50 per hour
As of January 1, 2022: $14.25 per hour
As of January 1, 2023: $15.00 per hour</t>
    </r>
  </si>
  <si>
    <t>(If 50% or more of the project is performed off-campus, use off-campus rate of 15.80%)</t>
  </si>
  <si>
    <t>David Clini</t>
  </si>
  <si>
    <t>david.clini@wne.edu</t>
  </si>
  <si>
    <t>(413) 782-1530</t>
  </si>
  <si>
    <t>(413) 796-2386</t>
  </si>
  <si>
    <t>Patricia Riley</t>
  </si>
  <si>
    <t>patricia.riley@wne.edu</t>
  </si>
  <si>
    <t>Benefit Calculation (As of July 1, 2023):</t>
  </si>
  <si>
    <t>Faculty Academic Year Salary 36%</t>
  </si>
  <si>
    <t>Permanent Staff Position 36%</t>
  </si>
  <si>
    <t>36% (Academic) or 8% (Summer)</t>
  </si>
  <si>
    <t>Calculated at 36% for academic year salary and 8% for summer salary</t>
  </si>
  <si>
    <t>Gina Moore</t>
  </si>
  <si>
    <t>gina.moore@wne.edu</t>
  </si>
  <si>
    <t>(413) 782-1478</t>
  </si>
  <si>
    <t>Josephine Rodriguez</t>
  </si>
  <si>
    <t>josephine.rodriguez@wne.edu</t>
  </si>
  <si>
    <t>Academic Affairs/Provost</t>
  </si>
  <si>
    <t>Provost</t>
  </si>
  <si>
    <t>(413) 782-1692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</si>
</sst>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_(* #,##0_);_(* \(#,##0\);_(* &quot;-&quot;??_);_(@_)"/>
    <numFmt numFmtId="166" formatCode="\(\4\1\3\)\ ###\-####"/>
    <numFmt numFmtId="167" formatCode="mm/dd/yy;@"/>
  </numFmts>
  <fonts count="27" x14ac:knownFonts="1">
    <font>
      <sz val="10"/>
      <name val="Times New Roman"/>
    </font>
    <font>
      <sz val="10"/>
      <name val="Times New Roman"/>
      <family val="1"/>
    </font>
    <font>
      <sz val="8"/>
      <name val="Times New Roman"/>
      <family val="1"/>
    </font>
    <font>
      <sz val="11"/>
      <name val="Times New Roman"/>
      <family val="1"/>
    </font>
    <font>
      <i/>
      <sz val="10"/>
      <name val="Times New Roman"/>
      <family val="1"/>
    </font>
    <font>
      <b/>
      <sz val="12"/>
      <name val="Times New Roman"/>
      <family val="1"/>
    </font>
    <font>
      <u/>
      <sz val="11"/>
      <name val="Times New Roman"/>
      <family val="1"/>
    </font>
    <font>
      <b/>
      <u/>
      <sz val="10"/>
      <name val="Times New Roman"/>
      <family val="1"/>
    </font>
    <font>
      <sz val="11"/>
      <name val="Times New Roman"/>
      <family val="1"/>
    </font>
    <font>
      <sz val="9"/>
      <color indexed="81"/>
      <name val="Tahoma"/>
      <family val="2"/>
    </font>
    <font>
      <b/>
      <sz val="9"/>
      <color indexed="81"/>
      <name val="Tahoma"/>
      <family val="2"/>
    </font>
    <font>
      <u/>
      <sz val="9"/>
      <name val="Times New Roman"/>
      <family val="1"/>
    </font>
    <font>
      <u/>
      <sz val="8"/>
      <name val="Times New Roman"/>
      <family val="1"/>
    </font>
    <font>
      <sz val="9"/>
      <name val="Times New Roman"/>
      <family val="1"/>
    </font>
    <font>
      <b/>
      <sz val="9"/>
      <name val="Times New Roman"/>
      <family val="1"/>
    </font>
    <font>
      <i/>
      <sz val="9"/>
      <name val="Times New Roman"/>
      <family val="1"/>
    </font>
    <font>
      <b/>
      <i/>
      <sz val="9"/>
      <name val="Times New Roman"/>
      <family val="1"/>
    </font>
    <font>
      <b/>
      <u/>
      <sz val="11"/>
      <name val="Times New Roman"/>
      <family val="1"/>
    </font>
    <font>
      <b/>
      <sz val="11"/>
      <name val="Times New Roman"/>
      <family val="1"/>
    </font>
    <font>
      <u/>
      <sz val="10"/>
      <color theme="10"/>
      <name val="Times New Roman"/>
      <family val="1"/>
    </font>
    <font>
      <sz val="12"/>
      <name val="Times New Roman"/>
      <family val="1"/>
    </font>
    <font>
      <b/>
      <sz val="12"/>
      <color rgb="FFFF0000"/>
      <name val="Times New Roman"/>
      <family val="1"/>
    </font>
    <font>
      <sz val="12"/>
      <color rgb="FFFF0000"/>
      <name val="Times New Roman"/>
      <family val="1"/>
    </font>
    <font>
      <u/>
      <sz val="12"/>
      <name val="Times New Roman"/>
      <family val="1"/>
    </font>
    <font>
      <b/>
      <u/>
      <sz val="12"/>
      <name val="Times New Roman"/>
      <family val="1"/>
    </font>
    <font>
      <b/>
      <i/>
      <sz val="12"/>
      <name val="Times New Roman"/>
      <family val="1"/>
    </font>
    <font>
      <b/>
      <i/>
      <sz val="12"/>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25">
    <xf numFmtId="0" fontId="0" fillId="0" borderId="0" xfId="0"/>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3" fillId="0" borderId="0" xfId="0" applyFont="1" applyAlignment="1">
      <alignment horizontal="left" vertical="center" wrapText="1"/>
    </xf>
    <xf numFmtId="165" fontId="3" fillId="0" borderId="0" xfId="1" applyNumberFormat="1" applyFont="1"/>
    <xf numFmtId="0" fontId="3" fillId="0" borderId="1" xfId="0" applyFont="1" applyBorder="1"/>
    <xf numFmtId="0" fontId="3" fillId="0" borderId="1" xfId="0" applyFont="1" applyBorder="1" applyAlignment="1">
      <alignment horizontal="left" vertical="center" wrapText="1"/>
    </xf>
    <xf numFmtId="0" fontId="3" fillId="0" borderId="0" xfId="0" applyFont="1" applyAlignment="1">
      <alignment horizontal="center" vertical="center"/>
    </xf>
    <xf numFmtId="165" fontId="3" fillId="0" borderId="2" xfId="1" applyNumberFormat="1" applyFont="1" applyBorder="1"/>
    <xf numFmtId="10" fontId="3" fillId="0" borderId="0" xfId="0" applyNumberFormat="1" applyFont="1" applyAlignment="1">
      <alignment horizontal="right" vertical="center" wrapText="1"/>
    </xf>
    <xf numFmtId="0" fontId="3" fillId="0" borderId="0" xfId="0" applyFont="1" applyAlignment="1">
      <alignment horizontal="center"/>
    </xf>
    <xf numFmtId="0" fontId="3" fillId="0" borderId="2" xfId="0" applyFont="1" applyBorder="1" applyAlignment="1">
      <alignment horizontal="left" vertical="center" wrapText="1"/>
    </xf>
    <xf numFmtId="0" fontId="3" fillId="0" borderId="1" xfId="0" applyFont="1" applyBorder="1" applyAlignment="1">
      <alignment horizontal="left"/>
    </xf>
    <xf numFmtId="0" fontId="3" fillId="0" borderId="3" xfId="0" applyFont="1" applyBorder="1" applyAlignment="1">
      <alignment horizontal="left" vertical="center" wrapText="1"/>
    </xf>
    <xf numFmtId="165" fontId="3" fillId="0" borderId="3" xfId="1" applyNumberFormat="1" applyFont="1" applyBorder="1"/>
    <xf numFmtId="10" fontId="3" fillId="0" borderId="0" xfId="3" applyNumberFormat="1" applyFont="1" applyAlignment="1">
      <alignment horizontal="center" vertical="center" wrapText="1"/>
    </xf>
    <xf numFmtId="10" fontId="3" fillId="0" borderId="1" xfId="3" applyNumberFormat="1" applyFont="1" applyBorder="1" applyAlignment="1">
      <alignment horizontal="center" vertical="center" wrapText="1"/>
    </xf>
    <xf numFmtId="10" fontId="3" fillId="0" borderId="2" xfId="3" applyNumberFormat="1" applyFont="1" applyBorder="1" applyAlignment="1">
      <alignment horizontal="center" vertical="center" wrapText="1"/>
    </xf>
    <xf numFmtId="10" fontId="3" fillId="0" borderId="3" xfId="3" applyNumberFormat="1" applyFont="1" applyBorder="1" applyAlignment="1">
      <alignment horizontal="center" vertical="center" wrapText="1"/>
    </xf>
    <xf numFmtId="164" fontId="3" fillId="0" borderId="0" xfId="1" applyNumberFormat="1" applyFont="1" applyAlignment="1">
      <alignment horizontal="left" vertical="center" wrapText="1"/>
    </xf>
    <xf numFmtId="164"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164" fontId="3" fillId="0" borderId="0" xfId="1" applyNumberFormat="1" applyFont="1" applyAlignment="1">
      <alignment horizontal="right" vertical="center" wrapText="1"/>
    </xf>
    <xf numFmtId="164" fontId="3" fillId="0" borderId="2" xfId="1" applyNumberFormat="1" applyFont="1" applyBorder="1" applyAlignment="1">
      <alignment horizontal="left" vertical="center" wrapText="1"/>
    </xf>
    <xf numFmtId="164" fontId="3" fillId="0" borderId="3" xfId="1" applyNumberFormat="1" applyFont="1" applyBorder="1" applyAlignment="1">
      <alignment horizontal="left" vertical="center" wrapText="1"/>
    </xf>
    <xf numFmtId="165" fontId="3" fillId="0" borderId="0" xfId="1" applyNumberFormat="1" applyFont="1" applyAlignment="1">
      <alignment horizontal="left" vertical="center" wrapText="1"/>
    </xf>
    <xf numFmtId="165" fontId="3" fillId="0" borderId="1" xfId="1" applyNumberFormat="1" applyFont="1" applyBorder="1" applyAlignment="1">
      <alignment horizontal="left" vertical="center" wrapText="1"/>
    </xf>
    <xf numFmtId="165" fontId="3" fillId="0" borderId="0" xfId="1" applyNumberFormat="1" applyFont="1" applyAlignment="1">
      <alignment horizontal="right" vertical="center" wrapText="1"/>
    </xf>
    <xf numFmtId="165" fontId="3" fillId="0" borderId="2" xfId="1" applyNumberFormat="1" applyFont="1" applyBorder="1" applyAlignment="1">
      <alignment horizontal="left" vertical="center" wrapText="1"/>
    </xf>
    <xf numFmtId="165" fontId="3" fillId="0" borderId="3" xfId="1" applyNumberFormat="1" applyFont="1" applyBorder="1" applyAlignment="1">
      <alignment horizontal="left" vertical="center" wrapText="1"/>
    </xf>
    <xf numFmtId="10" fontId="3" fillId="0" borderId="0" xfId="3" applyNumberFormat="1" applyFont="1" applyAlignment="1">
      <alignment horizontal="left" vertical="center" wrapText="1"/>
    </xf>
    <xf numFmtId="0" fontId="3" fillId="0" borderId="0" xfId="0" applyFont="1" applyAlignment="1">
      <alignment horizontal="left" vertical="center"/>
    </xf>
    <xf numFmtId="165" fontId="3" fillId="0" borderId="0" xfId="1" applyNumberFormat="1" applyFont="1" applyBorder="1"/>
    <xf numFmtId="0" fontId="3" fillId="0" borderId="2" xfId="0" applyFont="1" applyBorder="1" applyAlignment="1">
      <alignment horizontal="center"/>
    </xf>
    <xf numFmtId="10" fontId="3" fillId="0" borderId="0" xfId="0" applyNumberFormat="1" applyFont="1" applyAlignment="1">
      <alignment horizontal="left" vertical="center" wrapText="1"/>
    </xf>
    <xf numFmtId="165" fontId="3" fillId="0" borderId="0" xfId="1" applyNumberFormat="1" applyFont="1" applyFill="1"/>
    <xf numFmtId="165" fontId="3" fillId="0" borderId="1" xfId="1" applyNumberFormat="1" applyFont="1" applyFill="1" applyBorder="1" applyAlignment="1">
      <alignment horizontal="center"/>
    </xf>
    <xf numFmtId="165" fontId="3" fillId="0" borderId="1" xfId="1" applyNumberFormat="1" applyFont="1" applyFill="1" applyBorder="1" applyAlignment="1">
      <alignment horizontal="center" vertical="center" wrapText="1"/>
    </xf>
    <xf numFmtId="165" fontId="3" fillId="0" borderId="2" xfId="1" applyNumberFormat="1" applyFont="1" applyFill="1" applyBorder="1"/>
    <xf numFmtId="165" fontId="3" fillId="0" borderId="0" xfId="1" applyNumberFormat="1" applyFont="1" applyFill="1" applyBorder="1"/>
    <xf numFmtId="165" fontId="3" fillId="0" borderId="1" xfId="1" applyNumberFormat="1" applyFont="1" applyFill="1" applyBorder="1"/>
    <xf numFmtId="165" fontId="3" fillId="0" borderId="3" xfId="1" applyNumberFormat="1" applyFont="1" applyFill="1" applyBorder="1"/>
    <xf numFmtId="0" fontId="3" fillId="2" borderId="0" xfId="0" applyFont="1" applyFill="1" applyAlignment="1">
      <alignment horizontal="left" vertical="center" wrapText="1"/>
    </xf>
    <xf numFmtId="165" fontId="3" fillId="2" borderId="0" xfId="1" applyNumberFormat="1" applyFont="1" applyFill="1" applyAlignment="1">
      <alignment horizontal="left" vertical="center" wrapText="1"/>
    </xf>
    <xf numFmtId="10" fontId="3" fillId="2" borderId="0" xfId="3" applyNumberFormat="1" applyFont="1" applyFill="1" applyAlignment="1">
      <alignment horizontal="center" vertical="center" wrapText="1"/>
    </xf>
    <xf numFmtId="164" fontId="3" fillId="2" borderId="0" xfId="1" applyNumberFormat="1" applyFont="1" applyFill="1" applyAlignment="1">
      <alignment horizontal="left" vertical="center" wrapText="1"/>
    </xf>
    <xf numFmtId="43" fontId="3" fillId="2" borderId="0" xfId="1" applyFont="1" applyFill="1" applyAlignment="1">
      <alignment horizontal="left" vertical="center" wrapText="1"/>
    </xf>
    <xf numFmtId="10" fontId="3" fillId="2" borderId="0" xfId="0" applyNumberFormat="1" applyFont="1" applyFill="1" applyAlignment="1">
      <alignment horizontal="right" vertical="center" wrapText="1"/>
    </xf>
    <xf numFmtId="165" fontId="3" fillId="2" borderId="0" xfId="1" applyNumberFormat="1" applyFont="1" applyFill="1"/>
    <xf numFmtId="0" fontId="3" fillId="2" borderId="0" xfId="0" applyFont="1" applyFill="1"/>
    <xf numFmtId="0" fontId="7" fillId="0" borderId="0" xfId="0" applyFont="1"/>
    <xf numFmtId="0" fontId="8" fillId="0" borderId="0" xfId="0" applyFont="1"/>
    <xf numFmtId="43" fontId="3" fillId="2" borderId="0" xfId="3" applyNumberFormat="1" applyFont="1" applyFill="1" applyAlignment="1">
      <alignment horizontal="center" vertical="center" wrapText="1"/>
    </xf>
    <xf numFmtId="0" fontId="3" fillId="0" borderId="0" xfId="1" applyNumberFormat="1" applyFont="1" applyAlignment="1">
      <alignment vertical="center"/>
    </xf>
    <xf numFmtId="0" fontId="3" fillId="0" borderId="0" xfId="3" applyNumberFormat="1" applyFont="1" applyAlignment="1">
      <alignment vertical="center"/>
    </xf>
    <xf numFmtId="0" fontId="8" fillId="0" borderId="0" xfId="1" quotePrefix="1" applyNumberFormat="1" applyFont="1" applyAlignment="1">
      <alignment vertical="center"/>
    </xf>
    <xf numFmtId="0" fontId="8" fillId="0" borderId="2" xfId="0" applyFont="1" applyBorder="1"/>
    <xf numFmtId="0" fontId="8" fillId="0" borderId="3" xfId="0" applyFont="1" applyBorder="1"/>
    <xf numFmtId="0" fontId="13" fillId="0" borderId="0" xfId="0" applyFont="1" applyAlignment="1">
      <alignment horizontal="left" vertical="center" wrapText="1"/>
    </xf>
    <xf numFmtId="0" fontId="15" fillId="0" borderId="0" xfId="0" applyFont="1" applyAlignment="1">
      <alignment horizontal="left" vertical="center"/>
    </xf>
    <xf numFmtId="0" fontId="11" fillId="0" borderId="0" xfId="1" applyNumberFormat="1" applyFont="1" applyAlignment="1">
      <alignment horizontal="center" wrapText="1"/>
    </xf>
    <xf numFmtId="0" fontId="12" fillId="0" borderId="0" xfId="1" applyNumberFormat="1" applyFont="1" applyAlignment="1">
      <alignment horizontal="center" wrapText="1"/>
    </xf>
    <xf numFmtId="0" fontId="1" fillId="0" borderId="0" xfId="0" applyFont="1"/>
    <xf numFmtId="0" fontId="17" fillId="0" borderId="4" xfId="0" applyFont="1" applyBorder="1" applyAlignment="1">
      <alignment horizontal="left" vertical="center"/>
    </xf>
    <xf numFmtId="0" fontId="18" fillId="0" borderId="1" xfId="0" applyFont="1" applyBorder="1" applyAlignment="1">
      <alignment horizontal="left" vertical="center"/>
    </xf>
    <xf numFmtId="0" fontId="17" fillId="0" borderId="0" xfId="0" applyFont="1" applyAlignment="1">
      <alignment horizontal="left"/>
    </xf>
    <xf numFmtId="0" fontId="18" fillId="0" borderId="0" xfId="0" applyFont="1"/>
    <xf numFmtId="0" fontId="17" fillId="0" borderId="0" xfId="0" applyFont="1"/>
    <xf numFmtId="0" fontId="6" fillId="0" borderId="0" xfId="0" applyFont="1" applyAlignment="1">
      <alignment horizontal="center" vertical="center" wrapText="1"/>
    </xf>
    <xf numFmtId="0" fontId="6" fillId="0" borderId="0" xfId="0" applyFont="1"/>
    <xf numFmtId="165" fontId="3" fillId="0" borderId="0" xfId="1" applyNumberFormat="1" applyFont="1" applyFill="1" applyAlignment="1">
      <alignment horizontal="left" vertical="center" wrapText="1"/>
    </xf>
    <xf numFmtId="10" fontId="3" fillId="0" borderId="0" xfId="3" applyNumberFormat="1" applyFont="1" applyFill="1" applyAlignment="1">
      <alignment horizontal="center" vertical="center" wrapText="1"/>
    </xf>
    <xf numFmtId="164" fontId="3" fillId="0" borderId="0" xfId="1" applyNumberFormat="1" applyFont="1" applyFill="1" applyAlignment="1">
      <alignment horizontal="left" vertical="center" wrapText="1"/>
    </xf>
    <xf numFmtId="0" fontId="19" fillId="0" borderId="0" xfId="4"/>
    <xf numFmtId="0" fontId="19" fillId="0" borderId="0" xfId="4" applyFill="1" applyBorder="1"/>
    <xf numFmtId="0" fontId="20" fillId="0" borderId="0" xfId="0" applyFont="1"/>
    <xf numFmtId="0" fontId="20" fillId="0" borderId="0" xfId="0" applyFont="1" applyAlignment="1">
      <alignment horizontal="left" wrapText="1"/>
    </xf>
    <xf numFmtId="0" fontId="20" fillId="0" borderId="0" xfId="0" applyFont="1" applyAlignment="1">
      <alignment horizontal="left"/>
    </xf>
    <xf numFmtId="0" fontId="20" fillId="4" borderId="0" xfId="0" applyFont="1" applyFill="1"/>
    <xf numFmtId="0" fontId="20" fillId="0" borderId="0" xfId="0" applyFont="1" applyAlignment="1">
      <alignment horizontal="center"/>
    </xf>
    <xf numFmtId="0" fontId="23" fillId="0" borderId="0" xfId="0" applyFont="1"/>
    <xf numFmtId="0" fontId="20" fillId="2" borderId="2" xfId="0" applyFont="1" applyFill="1" applyBorder="1" applyAlignment="1">
      <alignment horizontal="center"/>
    </xf>
    <xf numFmtId="0" fontId="20" fillId="0" borderId="4" xfId="0" applyFont="1" applyBorder="1"/>
    <xf numFmtId="0" fontId="20" fillId="0" borderId="0" xfId="0" applyFont="1" applyAlignment="1">
      <alignment horizontal="right"/>
    </xf>
    <xf numFmtId="0" fontId="5" fillId="2" borderId="1" xfId="0" applyFont="1" applyFill="1" applyBorder="1" applyAlignment="1">
      <alignment horizontal="center"/>
    </xf>
    <xf numFmtId="0" fontId="20" fillId="0" borderId="0" xfId="0" applyFont="1" applyAlignment="1">
      <alignment horizontal="left" indent="1"/>
    </xf>
    <xf numFmtId="0" fontId="20" fillId="2" borderId="1" xfId="0" applyFont="1" applyFill="1" applyBorder="1" applyAlignment="1">
      <alignment horizontal="left"/>
    </xf>
    <xf numFmtId="0" fontId="5" fillId="0" borderId="0" xfId="0" applyFont="1"/>
    <xf numFmtId="0" fontId="24" fillId="0" borderId="0" xfId="0" applyFont="1"/>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0" borderId="0" xfId="0" applyFont="1" applyAlignment="1">
      <alignment wrapText="1"/>
    </xf>
    <xf numFmtId="0" fontId="20" fillId="0" borderId="2" xfId="0" applyFont="1" applyBorder="1" applyAlignment="1">
      <alignment horizontal="left"/>
    </xf>
    <xf numFmtId="0" fontId="20" fillId="0" borderId="2" xfId="0" applyFont="1" applyBorder="1" applyAlignment="1">
      <alignment horizontal="left" indent="1"/>
    </xf>
    <xf numFmtId="0" fontId="5" fillId="2" borderId="2" xfId="0" applyFont="1" applyFill="1" applyBorder="1" applyAlignment="1">
      <alignment horizontal="left"/>
    </xf>
    <xf numFmtId="42" fontId="20" fillId="2" borderId="1" xfId="2" applyNumberFormat="1" applyFont="1" applyFill="1" applyBorder="1" applyAlignment="1">
      <alignment horizontal="left"/>
    </xf>
    <xf numFmtId="22" fontId="20" fillId="2" borderId="2" xfId="0" applyNumberFormat="1" applyFont="1" applyFill="1" applyBorder="1" applyAlignment="1">
      <alignment horizontal="left"/>
    </xf>
    <xf numFmtId="42" fontId="20" fillId="0" borderId="1" xfId="2" applyNumberFormat="1" applyFont="1" applyBorder="1" applyAlignment="1">
      <alignment horizontal="left"/>
    </xf>
    <xf numFmtId="42" fontId="20" fillId="0" borderId="2" xfId="2" applyNumberFormat="1" applyFont="1" applyBorder="1" applyAlignment="1"/>
    <xf numFmtId="0" fontId="5" fillId="0" borderId="2" xfId="0" applyFont="1" applyBorder="1" applyAlignment="1">
      <alignment horizontal="left"/>
    </xf>
    <xf numFmtId="0" fontId="20" fillId="2" borderId="2" xfId="0" applyFont="1" applyFill="1" applyBorder="1" applyAlignment="1">
      <alignment horizontal="left"/>
    </xf>
    <xf numFmtId="0" fontId="20" fillId="2" borderId="1" xfId="0" applyFont="1" applyFill="1" applyBorder="1" applyAlignment="1">
      <alignment horizontal="left"/>
    </xf>
    <xf numFmtId="0" fontId="20" fillId="0" borderId="1" xfId="0" applyFont="1" applyBorder="1" applyAlignment="1">
      <alignment horizontal="left"/>
    </xf>
    <xf numFmtId="42" fontId="20" fillId="2" borderId="1" xfId="2" applyNumberFormat="1" applyFont="1" applyFill="1" applyBorder="1" applyAlignment="1">
      <alignment horizontal="center"/>
    </xf>
    <xf numFmtId="10" fontId="20" fillId="2" borderId="1" xfId="2" applyNumberFormat="1" applyFont="1" applyFill="1" applyBorder="1" applyAlignment="1">
      <alignment horizontal="center"/>
    </xf>
    <xf numFmtId="49" fontId="20" fillId="0" borderId="1" xfId="0" applyNumberFormat="1" applyFont="1" applyBorder="1" applyAlignment="1">
      <alignment horizontal="center"/>
    </xf>
    <xf numFmtId="42" fontId="20" fillId="2" borderId="2" xfId="2" applyNumberFormat="1" applyFont="1" applyFill="1" applyBorder="1" applyAlignment="1">
      <alignment horizontal="left"/>
    </xf>
    <xf numFmtId="0" fontId="5" fillId="0" borderId="0" xfId="0" applyFont="1" applyAlignment="1">
      <alignment horizontal="center"/>
    </xf>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3" borderId="0" xfId="0" applyFont="1" applyFill="1" applyAlignment="1">
      <alignment horizontal="left" wrapText="1"/>
    </xf>
    <xf numFmtId="0" fontId="20" fillId="2" borderId="2" xfId="0" applyFont="1" applyFill="1" applyBorder="1" applyAlignment="1" applyProtection="1">
      <alignment horizontal="left"/>
      <protection locked="0"/>
    </xf>
    <xf numFmtId="0" fontId="21" fillId="3" borderId="0" xfId="0" applyFont="1" applyFill="1" applyAlignment="1">
      <alignment horizontal="center" vertical="center" wrapText="1"/>
    </xf>
    <xf numFmtId="0" fontId="22" fillId="0" borderId="0" xfId="0" applyFont="1" applyAlignment="1">
      <alignment horizontal="center" vertical="center" wrapText="1"/>
    </xf>
    <xf numFmtId="166" fontId="20" fillId="2" borderId="2" xfId="0" applyNumberFormat="1" applyFont="1" applyFill="1" applyBorder="1" applyAlignment="1">
      <alignment horizontal="left"/>
    </xf>
    <xf numFmtId="14" fontId="20" fillId="0" borderId="1" xfId="0" applyNumberFormat="1" applyFont="1" applyBorder="1" applyAlignment="1">
      <alignment horizontal="left"/>
    </xf>
    <xf numFmtId="0" fontId="5" fillId="0" borderId="0" xfId="0" applyFont="1" applyAlignment="1">
      <alignment horizontal="left" wrapText="1"/>
    </xf>
    <xf numFmtId="0" fontId="5"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167" fontId="20" fillId="0" borderId="1" xfId="0" applyNumberFormat="1" applyFont="1" applyBorder="1" applyAlignment="1">
      <alignment horizontal="left"/>
    </xf>
    <xf numFmtId="10" fontId="4" fillId="0" borderId="4" xfId="0" applyNumberFormat="1" applyFont="1" applyBorder="1" applyAlignment="1">
      <alignment horizontal="left" vertical="center" wrapText="1"/>
    </xf>
    <xf numFmtId="0" fontId="5"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josephine.rodriguez@wne.edu" TargetMode="External"/><Relationship Id="rId3" Type="http://schemas.openxmlformats.org/officeDocument/2006/relationships/hyperlink" Target="mailto:jody.levesque@wne.edu" TargetMode="External"/><Relationship Id="rId7" Type="http://schemas.openxmlformats.org/officeDocument/2006/relationships/hyperlink" Target="mailto:patricia.riley@wne.edu" TargetMode="External"/><Relationship Id="rId2" Type="http://schemas.openxmlformats.org/officeDocument/2006/relationships/hyperlink" Target="mailto:david.clini@wne.edu" TargetMode="External"/><Relationship Id="rId1" Type="http://schemas.openxmlformats.org/officeDocument/2006/relationships/hyperlink" Target="mailto:michele.schaft@wne.edu" TargetMode="External"/><Relationship Id="rId6" Type="http://schemas.openxmlformats.org/officeDocument/2006/relationships/hyperlink" Target="mailto:gina.moore@wne.edu" TargetMode="External"/><Relationship Id="rId5" Type="http://schemas.openxmlformats.org/officeDocument/2006/relationships/hyperlink" Target="mailto:lisa.remillard@wne.edu" TargetMode="External"/><Relationship Id="rId4" Type="http://schemas.openxmlformats.org/officeDocument/2006/relationships/hyperlink" Target="mailto:dalemarie.dahlke@law.wne.edu"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N71"/>
  <sheetViews>
    <sheetView tabSelected="1" workbookViewId="0">
      <selection activeCell="B7" sqref="B7:E7"/>
    </sheetView>
  </sheetViews>
  <sheetFormatPr defaultColWidth="9.33203125" defaultRowHeight="15.75" x14ac:dyDescent="0.25"/>
  <cols>
    <col min="1" max="1" width="66.83203125" style="77" bestFit="1" customWidth="1"/>
    <col min="2" max="2" width="7.1640625" style="77" customWidth="1"/>
    <col min="3" max="3" width="18" style="77" customWidth="1"/>
    <col min="4" max="4" width="14.83203125" style="77" customWidth="1"/>
    <col min="5" max="5" width="59.6640625" style="77" customWidth="1"/>
    <col min="6" max="6" width="12.1640625" style="77" customWidth="1"/>
    <col min="7" max="7" width="4" style="77" customWidth="1"/>
    <col min="8" max="8" width="10.5" style="77" hidden="1" customWidth="1"/>
    <col min="9" max="9" width="4.5" style="77" hidden="1" customWidth="1"/>
    <col min="10" max="10" width="9.33203125" style="77" hidden="1" customWidth="1"/>
    <col min="11" max="11" width="10.33203125" style="77" customWidth="1"/>
    <col min="12" max="12" width="7.33203125" style="77" customWidth="1"/>
    <col min="13" max="13" width="16.33203125" style="77" customWidth="1"/>
    <col min="14" max="16384" width="9.33203125" style="77"/>
  </cols>
  <sheetData>
    <row r="1" spans="1:14" x14ac:dyDescent="0.25">
      <c r="A1" s="109" t="s">
        <v>56</v>
      </c>
      <c r="B1" s="109"/>
      <c r="C1" s="109"/>
      <c r="D1" s="109"/>
      <c r="E1" s="109"/>
    </row>
    <row r="2" spans="1:14" ht="75" customHeight="1" x14ac:dyDescent="0.25">
      <c r="A2" s="110" t="s">
        <v>147</v>
      </c>
      <c r="B2" s="111"/>
      <c r="C2" s="111"/>
      <c r="D2" s="111"/>
      <c r="E2" s="111"/>
    </row>
    <row r="3" spans="1:14" ht="9.9499999999999993" customHeight="1" x14ac:dyDescent="0.25">
      <c r="A3" s="91"/>
      <c r="B3" s="92"/>
      <c r="C3" s="92"/>
      <c r="D3" s="92"/>
      <c r="E3" s="92"/>
    </row>
    <row r="4" spans="1:14" ht="63.75" customHeight="1" x14ac:dyDescent="0.25">
      <c r="A4" s="112" t="s">
        <v>180</v>
      </c>
      <c r="B4" s="112"/>
      <c r="C4" s="112"/>
      <c r="D4" s="112"/>
      <c r="E4" s="112"/>
      <c r="F4" s="78"/>
      <c r="G4" s="78"/>
      <c r="H4" s="78"/>
      <c r="I4" s="78"/>
      <c r="J4" s="78"/>
      <c r="K4" s="78"/>
      <c r="L4" s="78"/>
      <c r="M4" s="78"/>
      <c r="N4" s="79"/>
    </row>
    <row r="5" spans="1:14" x14ac:dyDescent="0.25">
      <c r="A5" s="114" t="s">
        <v>120</v>
      </c>
      <c r="B5" s="115"/>
      <c r="C5" s="115"/>
      <c r="D5" s="115"/>
      <c r="E5" s="115"/>
    </row>
    <row r="6" spans="1:14" ht="3.75" customHeight="1" x14ac:dyDescent="0.25">
      <c r="A6" s="80"/>
      <c r="B6" s="80"/>
      <c r="C6" s="80"/>
      <c r="D6" s="80"/>
      <c r="E6" s="80"/>
      <c r="F6" s="78"/>
      <c r="G6" s="78"/>
      <c r="H6" s="78"/>
      <c r="I6" s="78"/>
      <c r="J6" s="78"/>
      <c r="K6" s="78"/>
      <c r="L6" s="78"/>
      <c r="M6" s="78"/>
      <c r="N6" s="79"/>
    </row>
    <row r="7" spans="1:14" ht="15" customHeight="1" x14ac:dyDescent="0.25">
      <c r="A7" s="77" t="s">
        <v>169</v>
      </c>
      <c r="B7" s="103"/>
      <c r="C7" s="103"/>
      <c r="D7" s="103"/>
      <c r="E7" s="103"/>
    </row>
    <row r="8" spans="1:14" ht="15" customHeight="1" x14ac:dyDescent="0.25">
      <c r="A8" s="77" t="s">
        <v>76</v>
      </c>
      <c r="B8" s="113" t="str">
        <f>IF($B$7="","",VLOOKUP($B$7,preaward,2,FALSE))</f>
        <v/>
      </c>
      <c r="C8" s="113"/>
      <c r="D8" s="113"/>
      <c r="E8" s="113"/>
    </row>
    <row r="9" spans="1:14" ht="15" customHeight="1" x14ac:dyDescent="0.25">
      <c r="A9" s="77" t="s">
        <v>77</v>
      </c>
      <c r="B9" s="113" t="str">
        <f>IF($B$7="","",VLOOKUP($B$7,preaward,3,FALSE))</f>
        <v/>
      </c>
      <c r="C9" s="113"/>
      <c r="D9" s="113"/>
      <c r="E9" s="113"/>
    </row>
    <row r="10" spans="1:14" ht="15" customHeight="1" x14ac:dyDescent="0.25">
      <c r="A10" s="77" t="s">
        <v>159</v>
      </c>
      <c r="B10" s="113" t="str">
        <f>IF($B$7="","",VLOOKUP($B$7,preaward,4,FALSE))</f>
        <v/>
      </c>
      <c r="C10" s="113"/>
      <c r="D10" s="113"/>
      <c r="E10" s="113"/>
    </row>
    <row r="11" spans="1:14" ht="15" customHeight="1" x14ac:dyDescent="0.25">
      <c r="A11" s="77" t="s">
        <v>152</v>
      </c>
      <c r="B11" s="113" t="str">
        <f>IF($B$7="","",VLOOKUP($B$7,preaward,5,FALSE))</f>
        <v/>
      </c>
      <c r="C11" s="113"/>
      <c r="D11" s="113"/>
      <c r="E11" s="113"/>
    </row>
    <row r="12" spans="1:14" ht="3.75" customHeight="1" x14ac:dyDescent="0.25">
      <c r="A12" s="80"/>
      <c r="B12" s="80"/>
      <c r="C12" s="80"/>
      <c r="D12" s="80"/>
      <c r="E12" s="80"/>
    </row>
    <row r="13" spans="1:14" ht="15" customHeight="1" x14ac:dyDescent="0.25">
      <c r="A13" s="77" t="s">
        <v>33</v>
      </c>
      <c r="B13" s="104" t="str">
        <f>IF('year 1'!B3="","",'year 1'!B3)</f>
        <v/>
      </c>
      <c r="C13" s="104"/>
      <c r="D13" s="104"/>
      <c r="E13" s="104"/>
      <c r="G13" s="81"/>
      <c r="H13" s="81"/>
      <c r="I13" s="81"/>
      <c r="J13" s="81"/>
      <c r="K13" s="81"/>
      <c r="M13" s="82"/>
    </row>
    <row r="14" spans="1:14" ht="15" customHeight="1" x14ac:dyDescent="0.25">
      <c r="A14" s="77" t="s">
        <v>34</v>
      </c>
      <c r="B14" s="102"/>
      <c r="C14" s="102"/>
      <c r="D14" s="102"/>
      <c r="E14" s="102"/>
    </row>
    <row r="15" spans="1:14" ht="15" customHeight="1" x14ac:dyDescent="0.25">
      <c r="A15" s="77" t="s">
        <v>35</v>
      </c>
      <c r="B15" s="116"/>
      <c r="C15" s="116"/>
      <c r="D15" s="116"/>
      <c r="E15" s="116"/>
    </row>
    <row r="16" spans="1:14" ht="15" customHeight="1" x14ac:dyDescent="0.25">
      <c r="A16" s="77" t="s">
        <v>121</v>
      </c>
      <c r="B16" s="96"/>
      <c r="C16" s="96"/>
      <c r="D16" s="96"/>
      <c r="E16" s="96"/>
    </row>
    <row r="17" spans="1:13" ht="15" customHeight="1" x14ac:dyDescent="0.25">
      <c r="A17" s="79" t="s">
        <v>113</v>
      </c>
      <c r="B17" s="101" t="str">
        <f>IF('year 1'!B2="","",'year 1'!B2)</f>
        <v/>
      </c>
      <c r="C17" s="101"/>
      <c r="D17" s="101"/>
      <c r="E17" s="101"/>
    </row>
    <row r="18" spans="1:13" ht="15" customHeight="1" x14ac:dyDescent="0.25">
      <c r="A18" s="79" t="s">
        <v>71</v>
      </c>
      <c r="B18" s="83"/>
      <c r="C18" s="95" t="s">
        <v>72</v>
      </c>
      <c r="D18" s="95"/>
      <c r="E18" s="83"/>
    </row>
    <row r="19" spans="1:13" ht="15" customHeight="1" x14ac:dyDescent="0.25">
      <c r="A19" s="79" t="s">
        <v>36</v>
      </c>
      <c r="B19" s="102"/>
      <c r="C19" s="102"/>
      <c r="D19" s="102"/>
      <c r="E19" s="102"/>
    </row>
    <row r="20" spans="1:13" ht="15" customHeight="1" x14ac:dyDescent="0.25">
      <c r="A20" s="79" t="s">
        <v>37</v>
      </c>
      <c r="B20" s="94" t="str">
        <f>IF('year 1'!B1="","",'year 1'!B1)</f>
        <v/>
      </c>
      <c r="C20" s="94"/>
      <c r="D20" s="94"/>
      <c r="E20" s="94"/>
    </row>
    <row r="21" spans="1:13" ht="15" customHeight="1" x14ac:dyDescent="0.25">
      <c r="A21" s="79" t="s">
        <v>100</v>
      </c>
      <c r="B21" s="94"/>
      <c r="C21" s="94"/>
      <c r="D21" s="94"/>
      <c r="E21" s="94"/>
    </row>
    <row r="22" spans="1:13" ht="15" customHeight="1" x14ac:dyDescent="0.25">
      <c r="A22" s="79" t="s">
        <v>38</v>
      </c>
      <c r="B22" s="98"/>
      <c r="C22" s="98"/>
      <c r="D22" s="98"/>
      <c r="E22" s="84"/>
    </row>
    <row r="23" spans="1:13" ht="15" customHeight="1" x14ac:dyDescent="0.25">
      <c r="A23" s="85" t="s">
        <v>39</v>
      </c>
      <c r="B23" s="77" t="s">
        <v>40</v>
      </c>
      <c r="D23" s="83"/>
    </row>
    <row r="24" spans="1:13" ht="15" customHeight="1" x14ac:dyDescent="0.25">
      <c r="A24" s="79"/>
      <c r="B24" s="77" t="s">
        <v>41</v>
      </c>
      <c r="C24" s="79"/>
      <c r="D24" s="83"/>
      <c r="E24" s="79"/>
      <c r="F24" s="79"/>
      <c r="G24" s="79"/>
      <c r="H24" s="79"/>
      <c r="I24" s="79"/>
      <c r="J24" s="79"/>
      <c r="K24" s="79"/>
      <c r="L24" s="79"/>
      <c r="M24" s="79"/>
    </row>
    <row r="25" spans="1:13" ht="15" customHeight="1" x14ac:dyDescent="0.25">
      <c r="A25" s="79" t="s">
        <v>111</v>
      </c>
      <c r="B25" s="99">
        <f>ROUND(+summary!C40,0)</f>
        <v>0</v>
      </c>
      <c r="C25" s="99"/>
      <c r="D25" s="84"/>
    </row>
    <row r="26" spans="1:13" ht="15" customHeight="1" x14ac:dyDescent="0.25">
      <c r="A26" s="79" t="s">
        <v>109</v>
      </c>
      <c r="B26" s="100">
        <f>ROUND(+summary!C42,0)</f>
        <v>0</v>
      </c>
      <c r="C26" s="100"/>
      <c r="D26" s="87" t="s">
        <v>116</v>
      </c>
      <c r="E26" s="79"/>
      <c r="F26" s="79"/>
      <c r="G26" s="79"/>
      <c r="H26" s="79"/>
      <c r="I26" s="79"/>
      <c r="J26" s="79"/>
      <c r="K26" s="79"/>
      <c r="L26" s="79"/>
      <c r="M26" s="79"/>
    </row>
    <row r="27" spans="1:13" ht="15" customHeight="1" x14ac:dyDescent="0.25">
      <c r="A27" s="79" t="s">
        <v>167</v>
      </c>
      <c r="B27" s="108"/>
      <c r="C27" s="108"/>
      <c r="D27" s="87" t="s">
        <v>115</v>
      </c>
    </row>
    <row r="28" spans="1:13" ht="15" customHeight="1" x14ac:dyDescent="0.25">
      <c r="A28" s="77" t="s">
        <v>110</v>
      </c>
      <c r="B28" s="97"/>
      <c r="C28" s="97"/>
      <c r="D28" s="87" t="s">
        <v>118</v>
      </c>
      <c r="E28" s="81"/>
      <c r="F28" s="79"/>
      <c r="G28" s="79"/>
    </row>
    <row r="29" spans="1:13" ht="15" customHeight="1" x14ac:dyDescent="0.25">
      <c r="A29" s="85" t="s">
        <v>150</v>
      </c>
      <c r="B29" s="105"/>
      <c r="C29" s="105"/>
    </row>
    <row r="30" spans="1:13" ht="15" customHeight="1" x14ac:dyDescent="0.25">
      <c r="A30" s="85" t="s">
        <v>112</v>
      </c>
      <c r="B30" s="106"/>
      <c r="C30" s="106"/>
    </row>
    <row r="31" spans="1:13" ht="15" customHeight="1" x14ac:dyDescent="0.25">
      <c r="A31" s="77" t="s">
        <v>160</v>
      </c>
      <c r="B31" s="107"/>
      <c r="C31" s="107"/>
      <c r="D31" s="107"/>
      <c r="E31" s="87" t="s">
        <v>161</v>
      </c>
    </row>
    <row r="32" spans="1:13" ht="15" customHeight="1" x14ac:dyDescent="0.25">
      <c r="B32" s="77" t="s">
        <v>117</v>
      </c>
    </row>
    <row r="33" spans="1:5" ht="15" customHeight="1" x14ac:dyDescent="0.25">
      <c r="A33" s="77" t="s">
        <v>176</v>
      </c>
    </row>
    <row r="34" spans="1:5" ht="15" customHeight="1" x14ac:dyDescent="0.25">
      <c r="A34" s="93" t="s">
        <v>177</v>
      </c>
      <c r="B34" s="83"/>
      <c r="C34" s="77" t="s">
        <v>174</v>
      </c>
    </row>
    <row r="35" spans="1:5" ht="15" customHeight="1" x14ac:dyDescent="0.25">
      <c r="A35" s="77" t="s">
        <v>173</v>
      </c>
      <c r="B35" s="83"/>
      <c r="C35" s="77" t="s">
        <v>175</v>
      </c>
    </row>
    <row r="36" spans="1:5" ht="15" customHeight="1" x14ac:dyDescent="0.25">
      <c r="A36" s="77" t="s">
        <v>108</v>
      </c>
    </row>
    <row r="37" spans="1:5" ht="15" customHeight="1" x14ac:dyDescent="0.25">
      <c r="A37" s="85" t="s">
        <v>143</v>
      </c>
      <c r="B37" s="86"/>
      <c r="C37" s="87" t="s">
        <v>157</v>
      </c>
      <c r="E37" s="88"/>
    </row>
    <row r="38" spans="1:5" ht="15" customHeight="1" x14ac:dyDescent="0.25">
      <c r="A38" s="77" t="s">
        <v>42</v>
      </c>
    </row>
    <row r="39" spans="1:5" ht="15" customHeight="1" x14ac:dyDescent="0.25">
      <c r="A39" s="85" t="s">
        <v>143</v>
      </c>
      <c r="B39" s="86"/>
      <c r="C39" s="87" t="s">
        <v>146</v>
      </c>
      <c r="D39" s="103"/>
      <c r="E39" s="104"/>
    </row>
    <row r="40" spans="1:5" ht="15" customHeight="1" x14ac:dyDescent="0.25">
      <c r="A40" s="77" t="s">
        <v>43</v>
      </c>
    </row>
    <row r="41" spans="1:5" ht="15" customHeight="1" x14ac:dyDescent="0.25">
      <c r="A41" s="85" t="s">
        <v>143</v>
      </c>
      <c r="B41" s="86"/>
      <c r="C41" s="87" t="s">
        <v>145</v>
      </c>
      <c r="E41" s="88"/>
    </row>
    <row r="42" spans="1:5" ht="15" customHeight="1" x14ac:dyDescent="0.25">
      <c r="A42" s="77" t="s">
        <v>44</v>
      </c>
      <c r="C42" s="87" t="s">
        <v>162</v>
      </c>
    </row>
    <row r="43" spans="1:5" ht="15" customHeight="1" x14ac:dyDescent="0.25">
      <c r="A43" s="85" t="s">
        <v>143</v>
      </c>
      <c r="B43" s="86"/>
    </row>
    <row r="44" spans="1:5" ht="15" customHeight="1" x14ac:dyDescent="0.25">
      <c r="A44" s="77" t="s">
        <v>45</v>
      </c>
    </row>
    <row r="45" spans="1:5" ht="15" customHeight="1" x14ac:dyDescent="0.25">
      <c r="A45" s="85" t="s">
        <v>143</v>
      </c>
      <c r="B45" s="86"/>
      <c r="C45" s="87" t="s">
        <v>151</v>
      </c>
    </row>
    <row r="46" spans="1:5" ht="15" customHeight="1" x14ac:dyDescent="0.25">
      <c r="A46" s="77" t="s">
        <v>122</v>
      </c>
    </row>
    <row r="47" spans="1:5" ht="15" customHeight="1" x14ac:dyDescent="0.25">
      <c r="A47" s="85" t="s">
        <v>143</v>
      </c>
      <c r="B47" s="86"/>
      <c r="C47" s="87" t="s">
        <v>144</v>
      </c>
      <c r="E47" s="88"/>
    </row>
    <row r="48" spans="1:5" ht="4.5" customHeight="1" x14ac:dyDescent="0.25">
      <c r="A48" s="89"/>
    </row>
    <row r="49" spans="1:5" x14ac:dyDescent="0.25">
      <c r="A49" s="90" t="s">
        <v>46</v>
      </c>
    </row>
    <row r="50" spans="1:5" x14ac:dyDescent="0.25">
      <c r="A50" s="118" t="s">
        <v>148</v>
      </c>
      <c r="B50" s="121"/>
      <c r="C50" s="121"/>
      <c r="D50" s="121"/>
      <c r="E50" s="121"/>
    </row>
    <row r="51" spans="1:5" x14ac:dyDescent="0.25">
      <c r="A51" s="121"/>
      <c r="B51" s="121"/>
      <c r="C51" s="121"/>
      <c r="D51" s="121"/>
      <c r="E51" s="121"/>
    </row>
    <row r="52" spans="1:5" x14ac:dyDescent="0.25">
      <c r="A52" s="85" t="s">
        <v>67</v>
      </c>
      <c r="B52" s="104"/>
      <c r="C52" s="104"/>
      <c r="D52" s="104"/>
      <c r="E52" s="104"/>
    </row>
    <row r="53" spans="1:5" x14ac:dyDescent="0.25">
      <c r="A53" s="85" t="s">
        <v>66</v>
      </c>
      <c r="B53" s="122"/>
      <c r="C53" s="122"/>
      <c r="D53" s="122"/>
    </row>
    <row r="54" spans="1:5" ht="52.5" customHeight="1" x14ac:dyDescent="0.25">
      <c r="A54" s="119" t="s">
        <v>168</v>
      </c>
      <c r="B54" s="120"/>
      <c r="C54" s="120"/>
      <c r="D54" s="120"/>
      <c r="E54" s="120"/>
    </row>
    <row r="55" spans="1:5" x14ac:dyDescent="0.25">
      <c r="A55" s="85" t="s">
        <v>68</v>
      </c>
      <c r="B55" s="104"/>
      <c r="C55" s="104"/>
      <c r="D55" s="104"/>
      <c r="E55" s="104"/>
    </row>
    <row r="56" spans="1:5" x14ac:dyDescent="0.25">
      <c r="A56" s="85" t="s">
        <v>66</v>
      </c>
      <c r="B56" s="117"/>
      <c r="C56" s="117"/>
      <c r="D56" s="117"/>
    </row>
    <row r="57" spans="1:5" ht="35.1" customHeight="1" x14ac:dyDescent="0.25">
      <c r="A57" s="119" t="s">
        <v>158</v>
      </c>
      <c r="B57" s="120"/>
      <c r="C57" s="120"/>
      <c r="D57" s="120"/>
      <c r="E57" s="120"/>
    </row>
    <row r="58" spans="1:5" x14ac:dyDescent="0.25">
      <c r="A58" s="85" t="s">
        <v>69</v>
      </c>
      <c r="B58" s="104"/>
      <c r="C58" s="104"/>
      <c r="D58" s="104"/>
      <c r="E58" s="104"/>
    </row>
    <row r="59" spans="1:5" x14ac:dyDescent="0.25">
      <c r="A59" s="85" t="s">
        <v>66</v>
      </c>
      <c r="B59" s="117"/>
      <c r="C59" s="117"/>
      <c r="D59" s="117"/>
    </row>
    <row r="60" spans="1:5" ht="35.1" customHeight="1" x14ac:dyDescent="0.25">
      <c r="A60" s="118" t="s">
        <v>149</v>
      </c>
      <c r="B60" s="118"/>
      <c r="C60" s="118"/>
      <c r="D60" s="118"/>
      <c r="E60" s="118"/>
    </row>
    <row r="61" spans="1:5" x14ac:dyDescent="0.25">
      <c r="A61" s="85" t="s">
        <v>47</v>
      </c>
      <c r="B61" s="104"/>
      <c r="C61" s="104"/>
      <c r="D61" s="104"/>
      <c r="E61" s="104"/>
    </row>
    <row r="62" spans="1:5" x14ac:dyDescent="0.25">
      <c r="A62" s="85" t="s">
        <v>66</v>
      </c>
      <c r="B62" s="117"/>
      <c r="C62" s="117"/>
      <c r="D62" s="117"/>
    </row>
    <row r="63" spans="1:5" x14ac:dyDescent="0.25">
      <c r="A63" s="89" t="s">
        <v>75</v>
      </c>
    </row>
    <row r="64" spans="1:5" x14ac:dyDescent="0.25">
      <c r="A64" s="85" t="s">
        <v>47</v>
      </c>
      <c r="B64" s="104"/>
      <c r="C64" s="104"/>
      <c r="D64" s="104"/>
      <c r="E64" s="104"/>
    </row>
    <row r="65" spans="1:5" x14ac:dyDescent="0.25">
      <c r="A65" s="85" t="s">
        <v>66</v>
      </c>
      <c r="B65" s="117"/>
      <c r="C65" s="117"/>
      <c r="D65" s="117"/>
    </row>
    <row r="66" spans="1:5" x14ac:dyDescent="0.25">
      <c r="A66" s="89" t="s">
        <v>73</v>
      </c>
    </row>
    <row r="67" spans="1:5" x14ac:dyDescent="0.25">
      <c r="A67" s="85" t="s">
        <v>47</v>
      </c>
      <c r="B67" s="104"/>
      <c r="C67" s="104"/>
      <c r="D67" s="104"/>
      <c r="E67" s="104"/>
    </row>
    <row r="68" spans="1:5" x14ac:dyDescent="0.25">
      <c r="A68" s="85" t="s">
        <v>66</v>
      </c>
      <c r="B68" s="117"/>
      <c r="C68" s="117"/>
      <c r="D68" s="117"/>
    </row>
    <row r="69" spans="1:5" x14ac:dyDescent="0.25">
      <c r="A69" s="89" t="s">
        <v>74</v>
      </c>
    </row>
    <row r="70" spans="1:5" x14ac:dyDescent="0.25">
      <c r="A70" s="85" t="s">
        <v>47</v>
      </c>
      <c r="B70" s="104"/>
      <c r="C70" s="104"/>
      <c r="D70" s="104"/>
      <c r="E70" s="104"/>
    </row>
    <row r="71" spans="1:5" x14ac:dyDescent="0.25">
      <c r="A71" s="85" t="s">
        <v>66</v>
      </c>
      <c r="B71" s="117"/>
      <c r="C71" s="117"/>
      <c r="D71" s="117"/>
    </row>
  </sheetData>
  <mergeCells count="46">
    <mergeCell ref="B52:E52"/>
    <mergeCell ref="B58:E58"/>
    <mergeCell ref="B59:D59"/>
    <mergeCell ref="B53:D53"/>
    <mergeCell ref="A57:E57"/>
    <mergeCell ref="B14:E14"/>
    <mergeCell ref="B15:C15"/>
    <mergeCell ref="D15:E15"/>
    <mergeCell ref="B71:D71"/>
    <mergeCell ref="B61:E61"/>
    <mergeCell ref="B62:D62"/>
    <mergeCell ref="B67:E67"/>
    <mergeCell ref="B68:D68"/>
    <mergeCell ref="B64:E64"/>
    <mergeCell ref="B65:D65"/>
    <mergeCell ref="B70:E70"/>
    <mergeCell ref="A60:E60"/>
    <mergeCell ref="A54:E54"/>
    <mergeCell ref="B55:E55"/>
    <mergeCell ref="B56:D56"/>
    <mergeCell ref="A50:E51"/>
    <mergeCell ref="A1:E1"/>
    <mergeCell ref="A2:E2"/>
    <mergeCell ref="A4:E4"/>
    <mergeCell ref="B13:E13"/>
    <mergeCell ref="B7:E7"/>
    <mergeCell ref="B8:E8"/>
    <mergeCell ref="B9:E9"/>
    <mergeCell ref="B10:E10"/>
    <mergeCell ref="B11:E11"/>
    <mergeCell ref="A5:E5"/>
    <mergeCell ref="D39:E39"/>
    <mergeCell ref="B29:C29"/>
    <mergeCell ref="B30:C30"/>
    <mergeCell ref="B31:D31"/>
    <mergeCell ref="B27:C27"/>
    <mergeCell ref="B21:E21"/>
    <mergeCell ref="B20:E20"/>
    <mergeCell ref="C18:D18"/>
    <mergeCell ref="B16:E16"/>
    <mergeCell ref="B28:C28"/>
    <mergeCell ref="B22:D22"/>
    <mergeCell ref="B25:C25"/>
    <mergeCell ref="B26:C26"/>
    <mergeCell ref="B17:E17"/>
    <mergeCell ref="B19:E19"/>
  </mergeCells>
  <phoneticPr fontId="2" type="noConversion"/>
  <dataValidations count="3">
    <dataValidation type="list" allowBlank="1" showInputMessage="1" showErrorMessage="1" sqref="B18 B29:C29" xr:uid="{00000000-0002-0000-0000-000000000000}">
      <formula1>"Yes, No"</formula1>
    </dataValidation>
    <dataValidation type="list" allowBlank="1" showInputMessage="1" showErrorMessage="1" sqref="B37 B39 B41 B43 B45 B47" xr:uid="{00000000-0002-0000-0000-000001000000}">
      <formula1>"No,Yes"</formula1>
    </dataValidation>
    <dataValidation type="list" showInputMessage="1" showErrorMessage="1" error="Response required in order to submit proposal for review" prompt="A Yes or No response is required in this field in order to submit the proposal for review." sqref="B34:B35" xr:uid="{5C158082-7303-4CFD-88EF-18C53D7B9EB2}">
      <formula1>"Yes, No"</formula1>
    </dataValidation>
  </dataValidations>
  <printOptions horizontalCentered="1" verticalCentered="1"/>
  <pageMargins left="0" right="0" top="0.25" bottom="0.25" header="0.5" footer="0"/>
  <pageSetup scale="61" orientation="portrait" r:id="rId1"/>
  <headerFooter alignWithMargins="0">
    <oddFooter>&amp;RVersion: July 2023</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sponsor type from dropdown list" xr:uid="{00000000-0002-0000-0000-000002000000}">
          <x14:formula1>
            <xm:f>Lookups!$A$2:$A$10</xm:f>
          </x14:formula1>
          <xm:sqref>B16:E16</xm:sqref>
        </x14:dataValidation>
        <x14:dataValidation type="list" allowBlank="1" showInputMessage="1" showErrorMessage="1" error="Enter valid Pre-Award contact only, do not enter faculty member serving as Principal Investigator" prompt="Enter the appropriate Pre-Award contact based on proposal type and location of faculty member." xr:uid="{00000000-0002-0000-0000-000003000000}">
          <x14:formula1>
            <xm:f>Lookups!$A$14:$A$21</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44"/>
    </row>
    <row r="2" spans="1:6" x14ac:dyDescent="0.25">
      <c r="A2" s="53" t="s">
        <v>62</v>
      </c>
      <c r="B2" s="44"/>
    </row>
    <row r="3" spans="1:6" x14ac:dyDescent="0.25">
      <c r="A3" s="53" t="s">
        <v>63</v>
      </c>
      <c r="B3" s="44"/>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31</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phoneticPr fontId="2" type="noConversion"/>
  <dataValidations disablePrompts="1"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1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163</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2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164</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3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165</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4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166</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ht="15" customHeight="1"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34:C36 C41:C43 C27:C28" xr:uid="{00000000-0002-0000-05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sheetPr>
  <dimension ref="A1:C42"/>
  <sheetViews>
    <sheetView showZeros="0" topLeftCell="A11" workbookViewId="0">
      <selection activeCell="B17" sqref="B17"/>
    </sheetView>
  </sheetViews>
  <sheetFormatPr defaultColWidth="9.33203125" defaultRowHeight="15" x14ac:dyDescent="0.25"/>
  <cols>
    <col min="1" max="1" width="27.83203125" style="4" customWidth="1"/>
    <col min="2" max="2" width="40.33203125" style="5" customWidth="1"/>
    <col min="3" max="3" width="23.33203125" style="6" customWidth="1"/>
    <col min="4" max="4" width="11.6640625" style="4" customWidth="1"/>
    <col min="5" max="16384" width="9.33203125" style="4"/>
  </cols>
  <sheetData>
    <row r="1" spans="1:3" x14ac:dyDescent="0.25">
      <c r="A1" s="53" t="s">
        <v>61</v>
      </c>
      <c r="B1" s="5">
        <f>+'year 1'!B1</f>
        <v>0</v>
      </c>
    </row>
    <row r="2" spans="1:3" x14ac:dyDescent="0.25">
      <c r="A2" s="53" t="s">
        <v>62</v>
      </c>
      <c r="B2" s="5">
        <f>+'year 1'!B2</f>
        <v>0</v>
      </c>
    </row>
    <row r="3" spans="1:3" x14ac:dyDescent="0.25">
      <c r="A3" s="53" t="s">
        <v>63</v>
      </c>
      <c r="B3" s="5">
        <f>+'year 1'!B3</f>
        <v>0</v>
      </c>
    </row>
    <row r="4" spans="1:3" x14ac:dyDescent="0.25">
      <c r="A4" s="53" t="s">
        <v>64</v>
      </c>
      <c r="B4" s="44"/>
    </row>
    <row r="5" spans="1:3" ht="15.75" x14ac:dyDescent="0.25">
      <c r="A5" s="124" t="s">
        <v>51</v>
      </c>
      <c r="B5" s="124"/>
      <c r="C5" s="124"/>
    </row>
    <row r="6" spans="1:3" s="3" customFormat="1" ht="30" x14ac:dyDescent="0.2">
      <c r="A6" s="1" t="s">
        <v>2</v>
      </c>
      <c r="B6" s="1"/>
      <c r="C6" s="2" t="s">
        <v>27</v>
      </c>
    </row>
    <row r="7" spans="1:3" x14ac:dyDescent="0.25">
      <c r="A7" s="9" t="s">
        <v>3</v>
      </c>
    </row>
    <row r="8" spans="1:3" x14ac:dyDescent="0.25">
      <c r="A8" s="7" t="s">
        <v>7</v>
      </c>
      <c r="B8" s="8"/>
      <c r="C8" s="10">
        <f>'year 1'!F17+'year 2'!F17+'year 3'!F17+'year 4'!F17+'year 5'!F17</f>
        <v>0</v>
      </c>
    </row>
    <row r="9" spans="1:3" x14ac:dyDescent="0.25">
      <c r="A9" s="4" t="s">
        <v>8</v>
      </c>
      <c r="B9" s="11" t="s">
        <v>192</v>
      </c>
      <c r="C9" s="10">
        <f>'year 1'!F18+'year 2'!F18+'year 3'!F18+'year 4'!F18+'year 5'!F18</f>
        <v>0</v>
      </c>
    </row>
    <row r="11" spans="1:3" x14ac:dyDescent="0.25">
      <c r="A11" s="12" t="s">
        <v>6</v>
      </c>
    </row>
    <row r="12" spans="1:3" x14ac:dyDescent="0.25">
      <c r="A12" s="7" t="s">
        <v>9</v>
      </c>
      <c r="B12" s="8"/>
      <c r="C12" s="10">
        <f>'year 1'!F24+'year 1'!F29+'year 2'!F24+'year 2'!F29+'year 3'!F24+'year 3'!F29+'year 4'!F24+'year 4'!F29+'year 5'!F24+'year 5'!F29</f>
        <v>0</v>
      </c>
    </row>
    <row r="13" spans="1:3" x14ac:dyDescent="0.25">
      <c r="A13" s="4" t="s">
        <v>8</v>
      </c>
      <c r="B13" s="11">
        <v>0.36</v>
      </c>
      <c r="C13" s="10">
        <f>'year 1'!F25+'year 1'!F30+'year 2'!F25+'year 2'!F30+'year 3'!F25+'year 3'!F30+'year 4'!F25+'year 4'!F30+'year 5'!F25+'year 5'!F30</f>
        <v>0</v>
      </c>
    </row>
    <row r="15" spans="1:3" x14ac:dyDescent="0.25">
      <c r="A15" s="12" t="s">
        <v>10</v>
      </c>
    </row>
    <row r="16" spans="1:3" x14ac:dyDescent="0.25">
      <c r="A16" s="7" t="s">
        <v>70</v>
      </c>
      <c r="B16" s="8"/>
      <c r="C16" s="10">
        <f>'year 1'!F37+'year 1'!F44+'year 2'!F37+'year 2'!F44+'year 3'!F37+'year 3'!F44+'year 4'!F37+'year 4'!F44+'year 5'!F37+'year 5'!F44</f>
        <v>0</v>
      </c>
    </row>
    <row r="17" spans="1:3" x14ac:dyDescent="0.25">
      <c r="A17" s="4" t="s">
        <v>8</v>
      </c>
      <c r="B17" s="11" t="s">
        <v>104</v>
      </c>
      <c r="C17" s="10">
        <f>'year 1'!F38+'year 1'!F45+'year 2'!F38+'year 2'!F45+'year 3'!F38+'year 3'!F45+'year 4'!F38+'year 4'!F45+'year 5'!F38+'year 5'!F45</f>
        <v>0</v>
      </c>
    </row>
    <row r="19" spans="1:3" x14ac:dyDescent="0.25">
      <c r="A19" s="4" t="s">
        <v>16</v>
      </c>
      <c r="C19" s="6">
        <f>+'year 1'!F47+'year 2'!F47+'year 3'!F47+'year 4'!F47+'year 5'!F47</f>
        <v>0</v>
      </c>
    </row>
    <row r="20" spans="1:3" x14ac:dyDescent="0.25">
      <c r="A20" s="4" t="s">
        <v>17</v>
      </c>
      <c r="C20" s="6">
        <f>+'year 1'!F48+'year 2'!F48+'year 3'!F48+'year 4'!F48+'year 5'!F48</f>
        <v>0</v>
      </c>
    </row>
    <row r="21" spans="1:3" x14ac:dyDescent="0.25">
      <c r="A21" s="58" t="s">
        <v>59</v>
      </c>
      <c r="B21" s="13"/>
      <c r="C21" s="10">
        <f>+'year 1'!F49+'year 2'!F49+'year 3'!F49+'year 4'!F49+'year 5'!F49</f>
        <v>0</v>
      </c>
    </row>
    <row r="23" spans="1:3" x14ac:dyDescent="0.25">
      <c r="A23" s="35" t="s">
        <v>15</v>
      </c>
      <c r="B23" s="13"/>
      <c r="C23" s="10">
        <f>+'year 1'!F51+'year 2'!F51+'year 3'!F51+'year 4'!F51+'year 5'!F51</f>
        <v>0</v>
      </c>
    </row>
    <row r="25" spans="1:3" x14ac:dyDescent="0.25">
      <c r="A25" s="4" t="s">
        <v>14</v>
      </c>
      <c r="C25" s="34">
        <f>+'year 1'!F53+'year 2'!F53+'year 3'!F53+'year 4'!F53+'year 5'!F53</f>
        <v>0</v>
      </c>
    </row>
    <row r="26" spans="1:3" x14ac:dyDescent="0.25">
      <c r="A26" s="4" t="s">
        <v>18</v>
      </c>
      <c r="C26" s="34">
        <f>+'year 1'!F54+'year 2'!F54+'year 3'!F54+'year 4'!F54+'year 5'!F54</f>
        <v>0</v>
      </c>
    </row>
    <row r="27" spans="1:3" x14ac:dyDescent="0.25">
      <c r="A27" s="4" t="s">
        <v>170</v>
      </c>
      <c r="C27" s="34">
        <f>+'year 1'!F55+'year 2'!F55+'year 3'!F55+'year 4'!F55+'year 5'!F55</f>
        <v>0</v>
      </c>
    </row>
    <row r="28" spans="1:3" x14ac:dyDescent="0.25">
      <c r="A28" s="4" t="s">
        <v>19</v>
      </c>
      <c r="C28" s="34">
        <f>+'year 1'!F56+'year 2'!F56+'year 3'!F56+'year 4'!F56+'year 5'!F56</f>
        <v>0</v>
      </c>
    </row>
    <row r="29" spans="1:3" x14ac:dyDescent="0.25">
      <c r="A29" s="4" t="s">
        <v>21</v>
      </c>
      <c r="C29" s="34">
        <f>+'year 1'!F57+'year 2'!F57+'year 3'!F57+'year 4'!F57+'year 5'!F57</f>
        <v>0</v>
      </c>
    </row>
    <row r="30" spans="1:3" x14ac:dyDescent="0.25">
      <c r="A30" s="4" t="s">
        <v>22</v>
      </c>
      <c r="C30" s="34">
        <f>+'year 1'!F58+'year 2'!F58+'year 3'!F58+'year 4'!F58+'year 5'!F58</f>
        <v>0</v>
      </c>
    </row>
    <row r="31" spans="1:3" x14ac:dyDescent="0.25">
      <c r="A31" s="4" t="s">
        <v>23</v>
      </c>
      <c r="C31" s="34">
        <f>+'year 1'!F59+'year 2'!F59+'year 3'!F59+'year 4'!F59+'year 5'!F59</f>
        <v>0</v>
      </c>
    </row>
    <row r="32" spans="1:3" x14ac:dyDescent="0.25">
      <c r="A32" s="4" t="s">
        <v>20</v>
      </c>
      <c r="C32" s="34">
        <f>+'year 1'!F60+'year 2'!F60+'year 3'!F60+'year 4'!F60+'year 5'!F60</f>
        <v>0</v>
      </c>
    </row>
    <row r="33" spans="1:3" x14ac:dyDescent="0.25">
      <c r="C33" s="34">
        <f>+'year 1'!F61+'year 2'!F61+'year 3'!F61+'year 4'!F61+'year 5'!F61</f>
        <v>0</v>
      </c>
    </row>
    <row r="34" spans="1:3" x14ac:dyDescent="0.25">
      <c r="A34" s="14" t="s">
        <v>24</v>
      </c>
      <c r="B34" s="8"/>
      <c r="C34" s="10">
        <f>+'year 1'!F62+'year 2'!F62+'year 3'!F62+'year 4'!F62+'year 5'!F62</f>
        <v>0</v>
      </c>
    </row>
    <row r="36" spans="1:3" x14ac:dyDescent="0.25">
      <c r="A36" s="4" t="s">
        <v>53</v>
      </c>
    </row>
    <row r="37" spans="1:3" x14ac:dyDescent="0.25">
      <c r="A37" s="4" t="s">
        <v>25</v>
      </c>
      <c r="C37" s="34">
        <f>+'year 1'!F65+'year 2'!F65+'year 3'!F65+'year 4'!F65+'year 5'!F65</f>
        <v>0</v>
      </c>
    </row>
    <row r="38" spans="1:3" x14ac:dyDescent="0.25">
      <c r="A38" s="4" t="s">
        <v>54</v>
      </c>
      <c r="B38" s="36">
        <f>+'year 1'!C66</f>
        <v>0.47799999999999998</v>
      </c>
      <c r="C38" s="34">
        <f>+'year 1'!F66+'year 2'!F66+'year 3'!F66+'year 4'!F66+'year 5'!F66</f>
        <v>0</v>
      </c>
    </row>
    <row r="39" spans="1:3" x14ac:dyDescent="0.25">
      <c r="A39" s="4" t="s">
        <v>182</v>
      </c>
    </row>
    <row r="40" spans="1:3" ht="15.75" thickBot="1" x14ac:dyDescent="0.3">
      <c r="A40" s="59" t="s">
        <v>60</v>
      </c>
      <c r="B40" s="15"/>
      <c r="C40" s="16">
        <f>+'year 1'!F68+'year 2'!F68+'year 3'!F68+'year 4'!F68+'year 5'!F68</f>
        <v>0</v>
      </c>
    </row>
    <row r="41" spans="1:3" ht="15.75" thickTop="1" x14ac:dyDescent="0.25"/>
    <row r="42" spans="1:3" x14ac:dyDescent="0.25">
      <c r="A42" s="4" t="s">
        <v>26</v>
      </c>
      <c r="C42" s="6">
        <f>+'year 1'!F70+'year 2'!F70+'year 3'!F70+'year 4'!F70+'year 5'!F70</f>
        <v>0</v>
      </c>
    </row>
  </sheetData>
  <mergeCells count="1">
    <mergeCell ref="A5:C5"/>
  </mergeCells>
  <phoneticPr fontId="2" type="noConversion"/>
  <printOptions horizontalCentered="1" verticalCentered="1"/>
  <pageMargins left="0" right="0" top="0" bottom="0" header="0.5" footer="0"/>
  <pageSetup orientation="portrait" r:id="rId1"/>
  <headerFooter alignWithMargins="0">
    <oddFooter>&amp;RVersion: July 2023</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workbookViewId="0">
      <selection activeCell="C17" sqref="C17"/>
    </sheetView>
  </sheetViews>
  <sheetFormatPr defaultRowHeight="12.75" x14ac:dyDescent="0.2"/>
  <cols>
    <col min="1" max="1" width="28.1640625" bestFit="1" customWidth="1"/>
    <col min="2" max="2" width="29.5" bestFit="1" customWidth="1"/>
    <col min="3" max="3" width="14.5" bestFit="1" customWidth="1"/>
    <col min="4" max="4" width="37.1640625" bestFit="1" customWidth="1"/>
    <col min="5" max="5" width="14.6640625" bestFit="1" customWidth="1"/>
  </cols>
  <sheetData>
    <row r="1" spans="1:5" x14ac:dyDescent="0.2">
      <c r="A1" s="52" t="s">
        <v>123</v>
      </c>
    </row>
    <row r="2" spans="1:5" x14ac:dyDescent="0.2">
      <c r="A2" s="64" t="s">
        <v>78</v>
      </c>
    </row>
    <row r="3" spans="1:5" x14ac:dyDescent="0.2">
      <c r="A3" s="64" t="s">
        <v>79</v>
      </c>
    </row>
    <row r="4" spans="1:5" x14ac:dyDescent="0.2">
      <c r="A4" s="64" t="s">
        <v>80</v>
      </c>
    </row>
    <row r="5" spans="1:5" x14ac:dyDescent="0.2">
      <c r="A5" s="64" t="s">
        <v>81</v>
      </c>
    </row>
    <row r="6" spans="1:5" x14ac:dyDescent="0.2">
      <c r="A6" s="64" t="s">
        <v>82</v>
      </c>
    </row>
    <row r="7" spans="1:5" x14ac:dyDescent="0.2">
      <c r="A7" s="64" t="s">
        <v>83</v>
      </c>
    </row>
    <row r="8" spans="1:5" x14ac:dyDescent="0.2">
      <c r="A8" s="64" t="s">
        <v>105</v>
      </c>
    </row>
    <row r="9" spans="1:5" x14ac:dyDescent="0.2">
      <c r="A9" s="64" t="s">
        <v>106</v>
      </c>
    </row>
    <row r="10" spans="1:5" x14ac:dyDescent="0.2">
      <c r="A10" s="64" t="s">
        <v>107</v>
      </c>
    </row>
    <row r="12" spans="1:5" x14ac:dyDescent="0.2">
      <c r="A12" s="52" t="s">
        <v>124</v>
      </c>
    </row>
    <row r="13" spans="1:5" x14ac:dyDescent="0.2">
      <c r="A13" s="64" t="s">
        <v>125</v>
      </c>
      <c r="B13" s="64" t="s">
        <v>126</v>
      </c>
      <c r="C13" s="64" t="s">
        <v>127</v>
      </c>
      <c r="D13" s="64" t="s">
        <v>128</v>
      </c>
      <c r="E13" s="64" t="s">
        <v>129</v>
      </c>
    </row>
    <row r="14" spans="1:5" x14ac:dyDescent="0.2">
      <c r="A14" s="64" t="s">
        <v>130</v>
      </c>
      <c r="B14" s="75" t="s">
        <v>131</v>
      </c>
      <c r="C14" s="64" t="s">
        <v>132</v>
      </c>
      <c r="D14" t="s">
        <v>133</v>
      </c>
      <c r="E14" s="64" t="s">
        <v>142</v>
      </c>
    </row>
    <row r="15" spans="1:5" x14ac:dyDescent="0.2">
      <c r="A15" s="64" t="s">
        <v>194</v>
      </c>
      <c r="B15" s="75" t="s">
        <v>195</v>
      </c>
      <c r="C15" s="64" t="s">
        <v>196</v>
      </c>
      <c r="D15" s="64" t="s">
        <v>134</v>
      </c>
      <c r="E15" s="64" t="s">
        <v>134</v>
      </c>
    </row>
    <row r="16" spans="1:5" x14ac:dyDescent="0.2">
      <c r="A16" s="64" t="s">
        <v>197</v>
      </c>
      <c r="B16" s="75" t="s">
        <v>198</v>
      </c>
      <c r="C16" s="64" t="s">
        <v>201</v>
      </c>
      <c r="D16" s="64" t="s">
        <v>199</v>
      </c>
      <c r="E16" s="64" t="s">
        <v>200</v>
      </c>
    </row>
    <row r="17" spans="1:5" x14ac:dyDescent="0.2">
      <c r="A17" s="64" t="s">
        <v>183</v>
      </c>
      <c r="B17" s="76" t="s">
        <v>184</v>
      </c>
      <c r="C17" s="64" t="s">
        <v>185</v>
      </c>
      <c r="D17" s="64" t="s">
        <v>135</v>
      </c>
      <c r="E17" s="64" t="s">
        <v>142</v>
      </c>
    </row>
    <row r="18" spans="1:5" x14ac:dyDescent="0.2">
      <c r="A18" s="64" t="s">
        <v>187</v>
      </c>
      <c r="B18" s="76" t="s">
        <v>188</v>
      </c>
      <c r="C18" s="64" t="s">
        <v>186</v>
      </c>
      <c r="D18" s="64" t="s">
        <v>135</v>
      </c>
      <c r="E18" s="64" t="s">
        <v>142</v>
      </c>
    </row>
    <row r="19" spans="1:5" x14ac:dyDescent="0.2">
      <c r="A19" s="64" t="s">
        <v>136</v>
      </c>
      <c r="B19" s="75" t="s">
        <v>137</v>
      </c>
      <c r="C19" s="64" t="s">
        <v>138</v>
      </c>
      <c r="D19" s="64" t="s">
        <v>139</v>
      </c>
      <c r="E19" s="64" t="s">
        <v>142</v>
      </c>
    </row>
    <row r="20" spans="1:5" x14ac:dyDescent="0.2">
      <c r="A20" s="64" t="s">
        <v>178</v>
      </c>
      <c r="B20" s="75" t="s">
        <v>179</v>
      </c>
      <c r="C20" s="64" t="s">
        <v>140</v>
      </c>
      <c r="D20" s="64" t="s">
        <v>141</v>
      </c>
      <c r="E20" s="64" t="s">
        <v>142</v>
      </c>
    </row>
    <row r="21" spans="1:5" x14ac:dyDescent="0.2">
      <c r="A21" s="64" t="s">
        <v>153</v>
      </c>
      <c r="B21" s="75" t="s">
        <v>154</v>
      </c>
      <c r="C21" s="64" t="s">
        <v>155</v>
      </c>
      <c r="D21" s="64" t="s">
        <v>156</v>
      </c>
      <c r="E21" s="64" t="s">
        <v>142</v>
      </c>
    </row>
    <row r="27" spans="1:5" x14ac:dyDescent="0.2">
      <c r="B27" s="75"/>
    </row>
  </sheetData>
  <hyperlinks>
    <hyperlink ref="B14" r:id="rId1" xr:uid="{00000000-0004-0000-0700-000000000000}"/>
    <hyperlink ref="B17" r:id="rId2" xr:uid="{00000000-0004-0000-0700-000001000000}"/>
    <hyperlink ref="B19" r:id="rId3" xr:uid="{00000000-0004-0000-0700-000002000000}"/>
    <hyperlink ref="B20" r:id="rId4" xr:uid="{00000000-0004-0000-0700-000003000000}"/>
    <hyperlink ref="B21" r:id="rId5" xr:uid="{00000000-0004-0000-0700-000004000000}"/>
    <hyperlink ref="B15" r:id="rId6" xr:uid="{00000000-0004-0000-0700-000005000000}"/>
    <hyperlink ref="B18" r:id="rId7" xr:uid="{E33B9EEB-7E1B-4606-81C3-853F7925E292}"/>
    <hyperlink ref="B16" r:id="rId8" xr:uid="{DCD0CDF4-B2D2-4258-BA0A-5A3AD11B6D1C}"/>
  </hyperlinks>
  <pageMargins left="0.7" right="0.7" top="0.75" bottom="0.75" header="0.3" footer="0.3"/>
  <pageSetup orientation="portrait"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signature sheet</vt:lpstr>
      <vt:lpstr>year 1</vt:lpstr>
      <vt:lpstr>year 2</vt:lpstr>
      <vt:lpstr>year 3</vt:lpstr>
      <vt:lpstr>year 4</vt:lpstr>
      <vt:lpstr>year 5</vt:lpstr>
      <vt:lpstr>summary</vt:lpstr>
      <vt:lpstr>Lookups</vt:lpstr>
      <vt:lpstr>preaward</vt:lpstr>
      <vt:lpstr>summary!Print_Area</vt:lpstr>
    </vt:vector>
  </TitlesOfParts>
  <Company>Western New England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wk296091</dc:creator>
  <cp:lastModifiedBy>Noel Skerry</cp:lastModifiedBy>
  <cp:lastPrinted>2024-04-19T13:45:56Z</cp:lastPrinted>
  <dcterms:created xsi:type="dcterms:W3CDTF">2009-12-09T13:56:51Z</dcterms:created>
  <dcterms:modified xsi:type="dcterms:W3CDTF">2024-04-19T15:38:29Z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c4f9dd6-a4b8-4763-a61d-db8d0cf51108_Enabled">
    <vt:lpwstr>true</vt:lpwstr>
  </property>
  <property fmtid="{D5CDD505-2E9C-101B-9397-08002B2CF9AE}" pid="3" name="MSIP_Label_cc4f9dd6-a4b8-4763-a61d-db8d0cf51108_SetDate">
    <vt:lpwstr>2024-03-28T16:05:50Z</vt:lpwstr>
  </property>
  <property fmtid="{D5CDD505-2E9C-101B-9397-08002B2CF9AE}" pid="4" name="MSIP_Label_cc4f9dd6-a4b8-4763-a61d-db8d0cf51108_Method">
    <vt:lpwstr>Standard</vt:lpwstr>
  </property>
  <property fmtid="{D5CDD505-2E9C-101B-9397-08002B2CF9AE}" pid="5" name="MSIP_Label_cc4f9dd6-a4b8-4763-a61d-db8d0cf51108_Name">
    <vt:lpwstr>defa4170-0d19-0005-0004-bc88714345d2</vt:lpwstr>
  </property>
  <property fmtid="{D5CDD505-2E9C-101B-9397-08002B2CF9AE}" pid="6" name="MSIP_Label_cc4f9dd6-a4b8-4763-a61d-db8d0cf51108_SiteId">
    <vt:lpwstr>b5a5796f-19a9-493f-9cb2-7a88b4e9b123</vt:lpwstr>
  </property>
  <property fmtid="{D5CDD505-2E9C-101B-9397-08002B2CF9AE}" pid="7" name="MSIP_Label_cc4f9dd6-a4b8-4763-a61d-db8d0cf51108_ActionId">
    <vt:lpwstr>5a8245b6-dccb-441e-bed9-8c9cbccee8b3</vt:lpwstr>
  </property>
  <property fmtid="{D5CDD505-2E9C-101B-9397-08002B2CF9AE}" pid="8" name="MSIP_Label_cc4f9dd6-a4b8-4763-a61d-db8d0cf51108_ContentBits">
    <vt:lpwstr>0</vt:lpwstr>
  </property>
</Properties>
</file>